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19425" windowHeight="7185" firstSheet="1" activeTab="1"/>
  </bookViews>
  <sheets>
    <sheet name="Criteri_Dipendenti" sheetId="1" state="hidden" r:id="rId1"/>
    <sheet name="Valutazione_Complessiva_Sintesi" sheetId="3" r:id="rId2"/>
    <sheet name="IV AAGG e Reg" sheetId="8" r:id="rId3"/>
    <sheet name="Valutazione qualitativa_Dirigen" sheetId="5" r:id="rId4"/>
  </sheets>
  <definedNames>
    <definedName name="_xlnm._FilterDatabase" localSheetId="2" hidden="1">'IV AAGG e Reg'!#REF!</definedName>
    <definedName name="_xlnm.Print_Area" localSheetId="2">'IV AAGG e Reg'!#REF!</definedName>
    <definedName name="_xlnm.Print_Area" localSheetId="3">'Valutazione qualitativa_Dirigen'!$A$1:$E$38</definedName>
    <definedName name="_xlnm.Print_Area" localSheetId="1">Valutazione_Complessiva_Sintesi!$A$1:$K$51</definedName>
  </definedNames>
  <calcPr calcId="145621"/>
</workbook>
</file>

<file path=xl/calcChain.xml><?xml version="1.0" encoding="utf-8"?>
<calcChain xmlns="http://schemas.openxmlformats.org/spreadsheetml/2006/main">
  <c r="H20" i="3" l="1"/>
  <c r="H19" i="3"/>
  <c r="H5" i="3"/>
  <c r="I5" i="3" s="1"/>
  <c r="H3" i="3" s="1"/>
  <c r="I20" i="3" l="1"/>
  <c r="I19" i="3"/>
  <c r="H17" i="3" l="1"/>
  <c r="E33" i="5" l="1"/>
  <c r="E31" i="5"/>
  <c r="E29" i="5"/>
  <c r="E27" i="5"/>
  <c r="E25" i="5"/>
  <c r="E23" i="5"/>
  <c r="E21" i="5"/>
  <c r="E19" i="5"/>
  <c r="E17" i="5"/>
  <c r="E15" i="5"/>
  <c r="E13" i="5"/>
  <c r="E11" i="5"/>
  <c r="E9" i="5"/>
  <c r="E7" i="5"/>
  <c r="E5" i="5"/>
  <c r="F39" i="3" l="1"/>
  <c r="E37" i="5"/>
  <c r="G32" i="3" s="1"/>
  <c r="E35" i="5"/>
  <c r="F32" i="3" s="1"/>
  <c r="H32" i="3" l="1"/>
  <c r="F40" i="3" s="1"/>
  <c r="F38" i="3"/>
  <c r="G22" i="1"/>
  <c r="F22" i="1"/>
  <c r="E22" i="1"/>
  <c r="D22" i="1"/>
  <c r="G19" i="1"/>
  <c r="F19" i="1"/>
  <c r="E19" i="1"/>
  <c r="D19" i="1"/>
  <c r="G17" i="1"/>
  <c r="F17" i="1"/>
  <c r="E17" i="1"/>
  <c r="D17" i="1"/>
  <c r="G12" i="1"/>
  <c r="G11" i="1"/>
  <c r="G10" i="1"/>
  <c r="F10" i="1"/>
  <c r="G9" i="1"/>
  <c r="F9" i="1"/>
  <c r="G2" i="1"/>
  <c r="G41" i="3" l="1"/>
  <c r="H38" i="3" s="1"/>
</calcChain>
</file>

<file path=xl/comments1.xml><?xml version="1.0" encoding="utf-8"?>
<comments xmlns="http://schemas.openxmlformats.org/spreadsheetml/2006/main">
  <authors>
    <author>Telos</author>
  </authors>
  <commentList>
    <comment ref="F2" authorId="0">
      <text>
        <r>
          <rPr>
            <sz val="9"/>
            <color indexed="81"/>
            <rFont val="Tahoma"/>
            <family val="2"/>
          </rPr>
          <t>Anche 30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anche 60</t>
        </r>
      </text>
    </comment>
  </commentList>
</comments>
</file>

<file path=xl/sharedStrings.xml><?xml version="1.0" encoding="utf-8"?>
<sst xmlns="http://schemas.openxmlformats.org/spreadsheetml/2006/main" count="356" uniqueCount="200">
  <si>
    <t>Valutazione Quantitativa</t>
  </si>
  <si>
    <t>Valutazione Qualitativa</t>
  </si>
  <si>
    <t>Rispetto dei tempi</t>
  </si>
  <si>
    <t>/ 40</t>
  </si>
  <si>
    <t>Qualità della prestazione resa</t>
  </si>
  <si>
    <t>Grado di responsabilità</t>
  </si>
  <si>
    <t>Conoscenze acquisite</t>
  </si>
  <si>
    <t>*** Possibili Soluzioni per la valutazione dell'apporto individuale</t>
  </si>
  <si>
    <t>Ipotesi 2 - a seconda della categoria</t>
  </si>
  <si>
    <t>D</t>
  </si>
  <si>
    <t xml:space="preserve">Orientamento all'utenza </t>
  </si>
  <si>
    <t>Propensione al cambiamento e capacità di gestione del cambiamento</t>
  </si>
  <si>
    <t xml:space="preserve">Leadership e capacità di organizzazione </t>
  </si>
  <si>
    <t>C e B</t>
  </si>
  <si>
    <t>Flessibilità lavorativa</t>
  </si>
  <si>
    <t>Flessibilità lavorativa e propensione alla collaborazione</t>
  </si>
  <si>
    <t>Propensione alla collaborazione</t>
  </si>
  <si>
    <t>Precisione</t>
  </si>
  <si>
    <t xml:space="preserve">Ipotesi 1 - Generale </t>
  </si>
  <si>
    <t>Ipotesi 3 - a seconda della categoria</t>
  </si>
  <si>
    <t>Propensione alla collaborazione ed orientamento all'utenza interna ed esterna</t>
  </si>
  <si>
    <t>Livello di corrispondenza delle competenze rispetto alla posizione occupata</t>
  </si>
  <si>
    <t>Livello di rispetto delle scadenze e precisione nello svolgimento delle proprie mansioni</t>
  </si>
  <si>
    <t>Qualità delle prestazioni in relazione ai compiti assegnati anche in termini di semplificazione delle procedure</t>
  </si>
  <si>
    <t>Livello di autonomia operativa</t>
  </si>
  <si>
    <t>Ipotesi 4 - a seconda della categoria</t>
  </si>
  <si>
    <t xml:space="preserve">Capacità di gestione e risoluzione di problemi </t>
  </si>
  <si>
    <t>Livello di autonomia ed attitudine a prendere l'iniziativa</t>
  </si>
  <si>
    <t>da 1 a 3</t>
  </si>
  <si>
    <t>da 4 a 7</t>
  </si>
  <si>
    <t>Richiamo scritto</t>
  </si>
  <si>
    <t>Multa</t>
  </si>
  <si>
    <t>a) Richiami formali del dirigente per criticità emerse nella gestione del servizio</t>
  </si>
  <si>
    <t>oltre 7</t>
  </si>
  <si>
    <t>b) Solleciti scritti per ritardi su pratiche o negligenze ovvero intempestività di risposta per specifici compiti di pertinenza del proprio ufficio assegnati dalla dirigenza per iscritto</t>
  </si>
  <si>
    <t>c) Sanzioni disciplinari nel periodo di riferimento</t>
  </si>
  <si>
    <t>Sospensione</t>
  </si>
  <si>
    <t>Punteggio Attribuito</t>
  </si>
  <si>
    <t>Contributo alla Performance Organizzativa</t>
  </si>
  <si>
    <t>Massimo Attribuibile</t>
  </si>
  <si>
    <t xml:space="preserve">Nessun </t>
  </si>
  <si>
    <t>A+B+C</t>
  </si>
  <si>
    <t>A. Livello di raggiungimento degli obiettivi di gruppo o individuali assegnati (Media ponderata schede obiettivi)</t>
  </si>
  <si>
    <t>B.2 Correttezza del comportamento nei confronti dell’utenza e degli altri dipendenti</t>
  </si>
  <si>
    <t>Valutazione Produttività personale Non Dirigenziale - dipendenti</t>
  </si>
  <si>
    <t>B. Livello qualitativo del contributo assicurato alla performance dell'unità organizzativa di appartenenza, livello di competenze dimostrate e comportamenti professionali ed organizzativi in termini di efficacia, tempestività e qualità nell’erogazione del servizio (Scheda  Allegata) - max 50 punti</t>
  </si>
  <si>
    <t>A. Livello di raggiungimento degli obiettivi di gruppo o individuali assegnati (Media ponderata schede obiettivi) - Max 40 Punti</t>
  </si>
  <si>
    <t>B.2 Correttezza del comportamento nei confronti dell’utenza e degli altri dipendenti - max 10 punti</t>
  </si>
  <si>
    <t>valutare la conversione lineare da 50% al 100%  =&gt; xx% * 100
se &lt; 50% allora 0</t>
  </si>
  <si>
    <t>Somma dei punteggio ottenuti dalla scheda di valutazione</t>
  </si>
  <si>
    <t>Nome</t>
  </si>
  <si>
    <t>Target</t>
  </si>
  <si>
    <t>Actual</t>
  </si>
  <si>
    <t>Livello di Realizzazione (Actual / Target)</t>
  </si>
  <si>
    <t>Obiettivo 1</t>
  </si>
  <si>
    <t>Obiettivo 2</t>
  </si>
  <si>
    <t>€</t>
  </si>
  <si>
    <t>Indicazioni di miglioramento:</t>
  </si>
  <si>
    <t>Punteggio associato</t>
  </si>
  <si>
    <t>Percentuale di realizzazione dell’obiettivo</t>
  </si>
  <si>
    <t>Giudizio</t>
  </si>
  <si>
    <t>Peso</t>
  </si>
  <si>
    <t>Vi Totale</t>
  </si>
  <si>
    <t>N° fattori di valutazione</t>
  </si>
  <si>
    <t xml:space="preserve">Punteggio medio della valutazione delle capacità professionali e delle attitudini individuali </t>
  </si>
  <si>
    <t>% Retribuzione</t>
  </si>
  <si>
    <t xml:space="preserve">Percentuale di retribuzione </t>
  </si>
  <si>
    <t>Risultato finale Vi</t>
  </si>
  <si>
    <t>Categoria Contrattuale</t>
  </si>
  <si>
    <t>Scheda finale di Sintesi</t>
  </si>
  <si>
    <t>Livello di realizzazione Obiettivi
(Media ponderata % realizzazione obiettivi performance organizzativa)</t>
  </si>
  <si>
    <t>LEGENDA</t>
  </si>
  <si>
    <t>Livello di competenze dimostrate e comportamenti professionali ed organizzativi (Scheda Allegata)</t>
  </si>
  <si>
    <t>i</t>
  </si>
  <si>
    <t>Valutazione complessiva</t>
  </si>
  <si>
    <t>N° fattori considerati</t>
  </si>
  <si>
    <t>Da</t>
  </si>
  <si>
    <t>A</t>
  </si>
  <si>
    <t>Valutazione complessiva 
Scheda Qualitativa</t>
  </si>
  <si>
    <t>Valutazione Produttività personale dirigenziale</t>
  </si>
  <si>
    <t>Performance relativa all'ambito organizzativo di diretta responsabilità</t>
  </si>
  <si>
    <t>Specifici obiettivi individuali</t>
  </si>
  <si>
    <t>Qualità del contributo assicurato alla performance generale della struttura, alle competenze professionali e manageriali dimostrate e alle capacità di gestione dei propri collaboratori</t>
  </si>
  <si>
    <t>Livello di raggiungimento degli obiettivi connessi alla Performance relativa all'ambito organizzativo di diretta responsabilità</t>
  </si>
  <si>
    <t>Punteggio associato (1-10)</t>
  </si>
  <si>
    <t>Livello di raggiungimento degli obiettivi connessi a pecifici obiettivi individuali</t>
  </si>
  <si>
    <t>B</t>
  </si>
  <si>
    <t>C</t>
  </si>
  <si>
    <t xml:space="preserve">Grado di capacità dimostrata </t>
  </si>
  <si>
    <t>Valutazione rilevata</t>
  </si>
  <si>
    <t>Fattore di valutazione</t>
  </si>
  <si>
    <t>Capacità di porre in essere/esprimere atteggiamenti mentali e comportamenti, finalizzati al superamento delle logiche dei “compartimenti stagni” e delle funzioni, per una più coerente logica di “processo” interfunzionale</t>
  </si>
  <si>
    <t>Legenda</t>
  </si>
  <si>
    <t>Punteggio</t>
  </si>
  <si>
    <t>mai</t>
  </si>
  <si>
    <t>quasi mai o raramente</t>
  </si>
  <si>
    <t>a volte soprattutto in situazioni non complesse</t>
  </si>
  <si>
    <t>abbastanza spesso soprattutto in situazioni non complesse</t>
  </si>
  <si>
    <t>spesso ma non in tutte le situazioni in cui era necessario</t>
  </si>
  <si>
    <t>sempre, in tutte le situazioni in cui era necessario</t>
  </si>
  <si>
    <t>sempre, in tutte le situazioni in cui era necessario e spesso ad un livello superiore e con risultati decisamente superiori all'attesa e rispetto agli altri colleghi</t>
  </si>
  <si>
    <t>sempre ad un livello superiore e con risultati decisamente superiori all'attesa e rispetto agli altri colleghi</t>
  </si>
  <si>
    <t/>
  </si>
  <si>
    <t>Capacità di integrazione e di interfunzionalità</t>
  </si>
  <si>
    <t>Capacità di attenzione alla qualità ed accuratezza</t>
  </si>
  <si>
    <t>Capacità di minimizzare gli errori e ricercare risultati corrispondenti agli standard aziendali ed alle attese dei clienti interni / esterni</t>
  </si>
  <si>
    <t>Capacità di iniziativa ed imprenditività</t>
  </si>
  <si>
    <t>Capacità di agire in modo autonomo ed imprenditivo assumendosi pienamente la responsabilità del ruolo</t>
  </si>
  <si>
    <t>Capacità di relazione</t>
  </si>
  <si>
    <t>Capacità di intrattenere relazioni positive con clienti e fornitori interni / esterni e con interlocutori istituzionali in modo da facilitare il raggiungimento degli obiettivi camerali</t>
  </si>
  <si>
    <t>Capacità di gestione del tempo</t>
  </si>
  <si>
    <t>Capacità di gestire correttamente la risorsa “tempo” in termini di puntuale ed efficace pianificazione e programmazione delle attività</t>
  </si>
  <si>
    <t>Capacità di apprendimento</t>
  </si>
  <si>
    <t>Capacità di curare il proprio aggiornamento professionale al fine di acquisire e utilizzare conoscenze tecniche e metodiche per perseguire e migliorare i risultati della propria attività</t>
  </si>
  <si>
    <t>Capacità di rispetto delle regole senza eccessivi formalismi</t>
  </si>
  <si>
    <t>Capacità di agire considerando i vincoli normativi come tali e non come il fine dell’attività del Dirigente pubblico</t>
  </si>
  <si>
    <t>Capacità di affrontare e risolvere problemi operativi cogliendone rapidamente gli aspetti essenziali al fine di trovare soluzioni concrete ed attuabili</t>
  </si>
  <si>
    <t>Capacità di ottenere risultati con un impiego ottimale di risorse ponendo attenzione alle variabili economiche (costi, ricavi, margini) ed agli aspetti amministrativi collegati;</t>
  </si>
  <si>
    <t>Capacità di controllare e gestire gli aspetti economici ed amministrativi</t>
  </si>
  <si>
    <t>Capacità di orientamento al servizio e di innovazione</t>
  </si>
  <si>
    <t>Capacità di recepire le esigenze dei clienti interni / esterni e di definire ed ideare soluzioni e proposte originali di servizio che producono valore e che rispondono alle aspettative di qualità del cliente;</t>
  </si>
  <si>
    <t>Capacità di guidare i collaboratori</t>
  </si>
  <si>
    <t>Capacità di individuare e trasmettere la “rotta” da seguire (visione, indirizzi, obiettivi, condizioni al contorno e vincoli, linee guida) e nel sostenere quotidianamente i collaboratori verificando sempre che esistano le condizioni per il perseguimento della stessa;</t>
  </si>
  <si>
    <t>Capacità di motivare i collaboratori</t>
  </si>
  <si>
    <t>Capacità di coinvolgere i collaboratori nella condivisione e nel perseguimento degli obiettivi dell’Ente riconoscendo i loro sforzi, incoraggiando la loro iniziativa, sollecitando idee e contributi professionali, valorizzando le loro competenze e professionalità</t>
  </si>
  <si>
    <t>Capacità di valutare i collaboratori</t>
  </si>
  <si>
    <t>Capacità di  verificare l’apporto fornito da ogni singolo collaboratore, selezionando, differenziando e riconoscendo il merito / demerito individuale</t>
  </si>
  <si>
    <t>Capacità di “sviluppare” professionalmente i collaboratori</t>
  </si>
  <si>
    <t>Capacità di porre in essere interventi per “far crescere” i propri collaboratori verificando sempre che esistano le condizioni per il perseguimento della stessa;</t>
  </si>
  <si>
    <t>Capacità di far lavorare in gruppo i propri collaboratori</t>
  </si>
  <si>
    <t>Capacità di coinvolgere ed indirizzare i collaboratori verso una gestione che interpreti l’attività delle singole unità organizzative come facenti parte di un’unica struttura, favorendone la cooperazione, sfruttandone le sinergie, generando nel contempo relazioni efficaci e soluzioni condivise.</t>
  </si>
  <si>
    <t>Capacità di risolvere problemi gestionali ed operativi</t>
  </si>
  <si>
    <t>Grado di capacità dimostrata 
(selezione da elenco)</t>
  </si>
  <si>
    <t>Raggiungimento di un’ottima valutazione complessiva</t>
  </si>
  <si>
    <t>Raggiungimento di una buona valutazione complessiva</t>
  </si>
  <si>
    <t>Raggiungimento di una apprezzabile valutazione complessiva</t>
  </si>
  <si>
    <t>Raggiungimento di una discreta valutazione complessiva</t>
  </si>
  <si>
    <t>Raggiungimento di una sufficiente valutazione complessiva</t>
  </si>
  <si>
    <t>Raggiungimento di un’insufficiente valutazione complessiva</t>
  </si>
  <si>
    <t>AZIONE</t>
  </si>
  <si>
    <t>Valenza indicatore</t>
  </si>
  <si>
    <t>Indicatore</t>
  </si>
  <si>
    <t>Valore ottenuto 2014</t>
  </si>
  <si>
    <t>Valore ottenuto 2015</t>
  </si>
  <si>
    <t>Risultato Atteso 2015</t>
  </si>
  <si>
    <t>% Realizzazione 2015</t>
  </si>
  <si>
    <t>Range di valutazione</t>
  </si>
  <si>
    <t>Livello di tolleranza oltre il target</t>
  </si>
  <si>
    <t>Collegamento sistema Incentivante</t>
  </si>
  <si>
    <t>NOTE</t>
  </si>
  <si>
    <t>Prospettiva</t>
  </si>
  <si>
    <t>PROCESSI INTERNI</t>
  </si>
  <si>
    <t>B1</t>
  </si>
  <si>
    <t>SI</t>
  </si>
  <si>
    <t>INNOVAZIONE, CRESCITA E APPRENDIMENTO</t>
  </si>
  <si>
    <t>Cracchiolo Agostino</t>
  </si>
  <si>
    <t>Dirigente</t>
  </si>
  <si>
    <t>17. Potenziare e ottimizzare i flussi economici in entrata attraverso una gestione ottimale del patrimonio</t>
  </si>
  <si>
    <t>Valore ottenuto 2016</t>
  </si>
  <si>
    <t>Risultato Atteso 2016</t>
  </si>
  <si>
    <t>% Realizzazione 2016</t>
  </si>
  <si>
    <t>Tipologia Indicatore</t>
  </si>
  <si>
    <t>Unità di misura</t>
  </si>
  <si>
    <t>Fonte</t>
  </si>
  <si>
    <t>Percentuale</t>
  </si>
  <si>
    <t>Efficacia</t>
  </si>
  <si>
    <t>Risultato</t>
  </si>
  <si>
    <t>14. Promuovere il Benessere Organizzativo e valorizzare le professionalità interne mediante la trasmissione di Know-how</t>
  </si>
  <si>
    <t>Valore ottenuto 2017</t>
  </si>
  <si>
    <t>Risultato Atteso 2017</t>
  </si>
  <si>
    <t>% Realizzazione 2017</t>
  </si>
  <si>
    <t>Azioni / Progetti / Iniziative</t>
  </si>
  <si>
    <t>A1</t>
  </si>
  <si>
    <t>07. Definire un assetto organizzativo sempre funzionale ai bisogni dell'utenza</t>
  </si>
  <si>
    <t>7.1 Mappare e analizzare i processi della CCIAA al fine di rilevare gap e aree di miglioramento e adottare azioni di miglioramento organizzativo</t>
  </si>
  <si>
    <t>Progetto di analisi organizzativa e razionalizzazione dei processi: Riorganizzazione e gestione degli uffici camerali</t>
  </si>
  <si>
    <t>30/06/2016</t>
  </si>
  <si>
    <t>Data</t>
  </si>
  <si>
    <t>Delibera</t>
  </si>
  <si>
    <t>11. Sviluppare forme innovative di comunicazione ed interazione con l'utenza, interna ed esterna</t>
  </si>
  <si>
    <t>/</t>
  </si>
  <si>
    <t>11.3 Garantire l'effettiva accountability verso l'esterno</t>
  </si>
  <si>
    <t>Sito camerale</t>
  </si>
  <si>
    <t>14.1 Promuovere la valorizzazione e formazione continua del personale</t>
  </si>
  <si>
    <t>Predisposizione Piano Triennale del fabbisogno e dotazione organica</t>
  </si>
  <si>
    <t>31/07/2015</t>
  </si>
  <si>
    <t>Rilevazione Interna</t>
  </si>
  <si>
    <t>ECONOMICO FINANZIARIA</t>
  </si>
  <si>
    <t>17.2 Aumentare il livello di riscossione del Diritto Annuale</t>
  </si>
  <si>
    <t>Emissione del ruolo</t>
  </si>
  <si>
    <t>31/12/2015</t>
  </si>
  <si>
    <t>Data di implementazione della nuova struttura organizzativa</t>
  </si>
  <si>
    <t>N° attività realizzate (Trasparenza)/N° attività previste nel Piano della Trasparenza</t>
  </si>
  <si>
    <t>N° attività realizzate (Anticorruzione)/N° attività previste nel Piano Anticorruzione</t>
  </si>
  <si>
    <t>Data di predisposizione Piano Triennale del fabbisogno e dotazione organica</t>
  </si>
  <si>
    <t>Data di emissione del Ruolo 2011 e 2012</t>
  </si>
  <si>
    <t>N.D.</t>
  </si>
  <si>
    <t>n.d.</t>
  </si>
  <si>
    <t>C2</t>
  </si>
  <si>
    <t>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</si>
</sst>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b/>
      <sz val="18"/>
      <color theme="3" tint="-0.249977111117893"/>
      <name val="Cambria"/>
      <family val="1"/>
      <scheme val="major"/>
    </font>
    <font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3" tint="-0.249977111117893"/>
      <name val="Cambria"/>
      <family val="1"/>
      <scheme val="major"/>
    </font>
    <font>
      <b/>
      <sz val="12"/>
      <color theme="3" tint="-0.249977111117893"/>
      <name val="Cambria"/>
      <family val="1"/>
      <scheme val="major"/>
    </font>
    <font>
      <sz val="28"/>
      <color theme="3"/>
      <name val="Wingdings 3"/>
      <family val="1"/>
      <charset val="2"/>
    </font>
    <font>
      <b/>
      <sz val="12"/>
      <name val="Cambria"/>
      <family val="1"/>
      <scheme val="major"/>
    </font>
    <font>
      <b/>
      <sz val="12"/>
      <color theme="0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Cambria"/>
      <family val="1"/>
    </font>
    <font>
      <sz val="10"/>
      <color indexed="8"/>
      <name val="Cambria"/>
      <family val="1"/>
    </font>
    <font>
      <sz val="10"/>
      <color theme="1"/>
      <name val="Calibri"/>
      <family val="2"/>
      <scheme val="minor"/>
    </font>
    <font>
      <sz val="10"/>
      <name val="Cambria"/>
      <family val="1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b/>
      <sz val="10"/>
      <name val="Cambria"/>
      <family val="1"/>
      <scheme val="major"/>
    </font>
    <font>
      <sz val="12"/>
      <color indexed="56"/>
      <name val="Cambria"/>
      <family val="1"/>
      <scheme val="major"/>
    </font>
    <font>
      <sz val="11"/>
      <color theme="1"/>
      <name val="Cambria"/>
      <family val="1"/>
      <scheme val="major"/>
    </font>
    <font>
      <sz val="28"/>
      <color theme="3"/>
      <name val="Cambria"/>
      <family val="1"/>
      <scheme val="major"/>
    </font>
    <font>
      <sz val="10"/>
      <name val="Verdana"/>
      <family val="2"/>
    </font>
    <font>
      <sz val="16"/>
      <name val="Garamond"/>
      <family val="1"/>
    </font>
    <font>
      <b/>
      <sz val="16"/>
      <name val="Garamond"/>
      <family val="1"/>
    </font>
    <font>
      <b/>
      <sz val="16"/>
      <color theme="0"/>
      <name val="Garamond"/>
      <family val="1"/>
    </font>
    <font>
      <b/>
      <sz val="16"/>
      <color rgb="FF800080"/>
      <name val="Garamond"/>
      <family val="1"/>
    </font>
    <font>
      <b/>
      <sz val="16"/>
      <color rgb="FFFF99CC"/>
      <name val="Garamond"/>
      <family val="1"/>
    </font>
    <font>
      <b/>
      <sz val="16"/>
      <color rgb="FF66FF33"/>
      <name val="Garamond"/>
      <family val="1"/>
    </font>
    <font>
      <sz val="12"/>
      <name val="Garamond"/>
      <family val="1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Down">
        <fgColor theme="3" tint="-0.2499465926084170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33"/>
        <bgColor indexed="64"/>
      </patternFill>
    </fill>
  </fills>
  <borders count="68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/>
      <bottom/>
      <diagonal/>
    </border>
    <border>
      <left style="double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 style="double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double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double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/>
      <bottom style="double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double">
        <color theme="3" tint="-0.499984740745262"/>
      </bottom>
      <diagonal/>
    </border>
    <border>
      <left style="thin">
        <color theme="3" tint="-0.499984740745262"/>
      </left>
      <right style="double">
        <color theme="3" tint="-0.499984740745262"/>
      </right>
      <top style="thin">
        <color theme="3" tint="-0.499984740745262"/>
      </top>
      <bottom style="double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 style="double">
        <color theme="3" tint="-0.499984740745262"/>
      </top>
      <bottom style="thin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 style="thin">
        <color theme="3" tint="-0.499984740745262"/>
      </top>
      <bottom style="double">
        <color theme="3" tint="-0.499984740745262"/>
      </bottom>
      <diagonal/>
    </border>
    <border>
      <left style="double">
        <color theme="3" tint="-0.499984740745262"/>
      </left>
      <right style="double">
        <color theme="3" tint="-0.499984740745262"/>
      </right>
      <top style="double">
        <color theme="3" tint="-0.499984740745262"/>
      </top>
      <bottom/>
      <diagonal/>
    </border>
    <border>
      <left style="double">
        <color theme="3" tint="-0.499984740745262"/>
      </left>
      <right style="double">
        <color theme="3" tint="-0.499984740745262"/>
      </right>
      <top/>
      <bottom style="double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double">
        <color theme="3" tint="-0.499984740745262"/>
      </left>
      <right style="double">
        <color theme="3" tint="-0.499984740745262"/>
      </right>
      <top/>
      <bottom/>
      <diagonal/>
    </border>
    <border>
      <left style="double">
        <color theme="3" tint="-0.499984740745262"/>
      </left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/>
      <right style="double">
        <color theme="3" tint="-0.499984740745262"/>
      </right>
      <top style="double">
        <color theme="3" tint="-0.499984740745262"/>
      </top>
      <bottom/>
      <diagonal/>
    </border>
    <border>
      <left style="thin">
        <color theme="3" tint="-0.499984740745262"/>
      </left>
      <right style="double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double">
        <color theme="3" tint="-0.499984740745262"/>
      </right>
      <top style="double">
        <color theme="3" tint="-0.499984740745262"/>
      </top>
      <bottom/>
      <diagonal/>
    </border>
    <border>
      <left style="thin">
        <color theme="3" tint="-0.499984740745262"/>
      </left>
      <right style="double">
        <color theme="3" tint="-0.499984740745262"/>
      </right>
      <top/>
      <bottom/>
      <diagonal/>
    </border>
    <border>
      <left style="double">
        <color theme="3" tint="-0.499984740745262"/>
      </left>
      <right style="thin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thin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double">
        <color theme="3" tint="-0.499984740745262"/>
      </left>
      <right/>
      <top/>
      <bottom style="double">
        <color theme="3" tint="-0.499984740745262"/>
      </bottom>
      <diagonal/>
    </border>
    <border>
      <left/>
      <right/>
      <top/>
      <bottom style="double">
        <color theme="3" tint="-0.499984740745262"/>
      </bottom>
      <diagonal/>
    </border>
    <border>
      <left style="double">
        <color theme="3" tint="-0.499984740745262"/>
      </left>
      <right/>
      <top style="double">
        <color theme="3" tint="-0.499984740745262"/>
      </top>
      <bottom/>
      <diagonal/>
    </border>
    <border>
      <left/>
      <right style="double">
        <color theme="3" tint="-0.499984740745262"/>
      </right>
      <top/>
      <bottom style="double">
        <color theme="3" tint="-0.499984740745262"/>
      </bottom>
      <diagonal/>
    </border>
    <border>
      <left/>
      <right/>
      <top style="double">
        <color theme="3" tint="-0.499984740745262"/>
      </top>
      <bottom/>
      <diagonal/>
    </border>
    <border>
      <left style="double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/>
      <right style="double">
        <color theme="3" tint="-0.499984740745262"/>
      </right>
      <top/>
      <bottom/>
      <diagonal/>
    </border>
    <border>
      <left style="thin">
        <color indexed="56"/>
      </left>
      <right style="thin">
        <color theme="3"/>
      </right>
      <top style="double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 style="double">
        <color indexed="56"/>
      </bottom>
      <diagonal/>
    </border>
    <border>
      <left/>
      <right style="double">
        <color indexed="56"/>
      </right>
      <top style="double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theme="3" tint="-0.499984740745262"/>
      </left>
      <right style="double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indexed="64"/>
      </top>
      <bottom style="double">
        <color theme="3" tint="-0.499984740745262"/>
      </bottom>
      <diagonal/>
    </border>
    <border>
      <left/>
      <right style="thin">
        <color theme="3" tint="-0.499984740745262"/>
      </right>
      <top style="thin">
        <color indexed="64"/>
      </top>
      <bottom style="double">
        <color theme="3" tint="-0.499984740745262"/>
      </bottom>
      <diagonal/>
    </border>
    <border>
      <left style="double">
        <color theme="3" tint="-0.499984740745262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4" tint="-0.499984740745262"/>
      </left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31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1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9" fontId="2" fillId="0" borderId="0" xfId="1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3" fillId="6" borderId="20" xfId="0" applyNumberFormat="1" applyFont="1" applyFill="1" applyBorder="1" applyAlignment="1">
      <alignment horizontal="center" vertical="center" wrapText="1"/>
    </xf>
    <xf numFmtId="2" fontId="3" fillId="6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2" fontId="3" fillId="6" borderId="19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vertical="top" wrapText="1"/>
    </xf>
    <xf numFmtId="0" fontId="15" fillId="11" borderId="0" xfId="0" applyFont="1" applyFill="1" applyAlignment="1">
      <alignment horizontal="center" vertical="center"/>
    </xf>
    <xf numFmtId="0" fontId="16" fillId="0" borderId="0" xfId="0" applyFont="1"/>
    <xf numFmtId="0" fontId="16" fillId="0" borderId="43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19" fillId="0" borderId="41" xfId="2" applyFont="1" applyBorder="1" applyAlignment="1" applyProtection="1">
      <alignment horizontal="left" vertical="center" wrapText="1"/>
    </xf>
    <xf numFmtId="0" fontId="21" fillId="0" borderId="0" xfId="0" applyFont="1"/>
    <xf numFmtId="0" fontId="22" fillId="0" borderId="41" xfId="2" applyFont="1" applyBorder="1" applyAlignment="1">
      <alignment horizontal="left" vertical="center" wrapText="1"/>
    </xf>
    <xf numFmtId="0" fontId="22" fillId="0" borderId="51" xfId="2" applyFont="1" applyBorder="1" applyAlignment="1">
      <alignment vertical="center" wrapText="1"/>
    </xf>
    <xf numFmtId="164" fontId="20" fillId="0" borderId="41" xfId="2" applyNumberFormat="1" applyFont="1" applyBorder="1" applyAlignment="1" applyProtection="1">
      <alignment horizontal="center" vertical="center" wrapText="1"/>
    </xf>
    <xf numFmtId="0" fontId="22" fillId="0" borderId="41" xfId="2" quotePrefix="1" applyFont="1" applyBorder="1" applyAlignment="1">
      <alignment horizontal="left" vertical="center" wrapText="1"/>
    </xf>
    <xf numFmtId="0" fontId="19" fillId="0" borderId="52" xfId="2" applyFont="1" applyBorder="1" applyAlignment="1" applyProtection="1">
      <alignment horizontal="center" vertical="center" wrapText="1"/>
    </xf>
    <xf numFmtId="0" fontId="19" fillId="0" borderId="41" xfId="2" applyFont="1" applyBorder="1" applyAlignment="1" applyProtection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22" fillId="0" borderId="41" xfId="2" applyFont="1" applyBorder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23" fillId="0" borderId="0" xfId="2" applyFont="1" applyAlignment="1" applyProtection="1">
      <alignment horizontal="center" vertical="center" wrapText="1"/>
    </xf>
    <xf numFmtId="164" fontId="25" fillId="0" borderId="54" xfId="2" applyNumberFormat="1" applyFont="1" applyBorder="1" applyAlignment="1" applyProtection="1">
      <alignment horizontal="center" vertical="center" wrapText="1"/>
    </xf>
    <xf numFmtId="9" fontId="25" fillId="0" borderId="27" xfId="1" applyFont="1" applyBorder="1" applyAlignment="1" applyProtection="1">
      <alignment horizontal="center" vertical="center" wrapText="1"/>
    </xf>
    <xf numFmtId="0" fontId="23" fillId="0" borderId="0" xfId="2" applyFont="1" applyAlignment="1" applyProtection="1">
      <alignment vertical="center" wrapText="1"/>
      <protection locked="0"/>
    </xf>
    <xf numFmtId="164" fontId="25" fillId="0" borderId="0" xfId="2" applyNumberFormat="1" applyFont="1" applyBorder="1" applyAlignment="1" applyProtection="1">
      <alignment horizontal="center" vertical="center" wrapText="1"/>
    </xf>
    <xf numFmtId="9" fontId="25" fillId="0" borderId="29" xfId="1" applyFont="1" applyBorder="1" applyAlignment="1" applyProtection="1">
      <alignment horizontal="center" vertical="center" wrapText="1"/>
    </xf>
    <xf numFmtId="164" fontId="25" fillId="0" borderId="56" xfId="2" applyNumberFormat="1" applyFont="1" applyBorder="1" applyAlignment="1" applyProtection="1">
      <alignment horizontal="center" vertical="center" wrapText="1"/>
    </xf>
    <xf numFmtId="9" fontId="25" fillId="0" borderId="57" xfId="1" applyFont="1" applyBorder="1" applyAlignment="1" applyProtection="1">
      <alignment horizontal="center" vertical="center" wrapText="1"/>
    </xf>
    <xf numFmtId="0" fontId="25" fillId="0" borderId="0" xfId="2" applyFont="1" applyAlignment="1" applyProtection="1">
      <alignment horizontal="center" vertical="center" wrapText="1"/>
    </xf>
    <xf numFmtId="0" fontId="14" fillId="10" borderId="53" xfId="2" applyFont="1" applyFill="1" applyBorder="1" applyAlignment="1" applyProtection="1">
      <alignment horizontal="left" vertical="center" wrapText="1"/>
    </xf>
    <xf numFmtId="0" fontId="25" fillId="0" borderId="0" xfId="2" applyFont="1" applyAlignment="1" applyProtection="1">
      <alignment vertical="center" wrapText="1"/>
      <protection locked="0"/>
    </xf>
    <xf numFmtId="0" fontId="14" fillId="10" borderId="60" xfId="2" applyFont="1" applyFill="1" applyBorder="1" applyAlignment="1" applyProtection="1">
      <alignment horizontal="left" vertical="center" wrapText="1"/>
    </xf>
    <xf numFmtId="0" fontId="14" fillId="10" borderId="55" xfId="2" applyFont="1" applyFill="1" applyBorder="1" applyAlignment="1" applyProtection="1">
      <alignment horizontal="left" vertical="center" wrapText="1"/>
    </xf>
    <xf numFmtId="9" fontId="28" fillId="0" borderId="40" xfId="5" applyFont="1" applyFill="1" applyBorder="1" applyAlignment="1" applyProtection="1">
      <alignment vertical="center" wrapText="1"/>
    </xf>
    <xf numFmtId="0" fontId="27" fillId="0" borderId="46" xfId="2" applyFont="1" applyBorder="1" applyAlignment="1" applyProtection="1">
      <alignment horizontal="center" vertical="center" wrapText="1"/>
    </xf>
    <xf numFmtId="0" fontId="23" fillId="0" borderId="0" xfId="2" applyFont="1" applyAlignment="1" applyProtection="1">
      <alignment vertical="center" wrapText="1"/>
    </xf>
    <xf numFmtId="9" fontId="23" fillId="0" borderId="0" xfId="5" applyFont="1" applyAlignment="1" applyProtection="1">
      <alignment vertical="center" wrapText="1"/>
    </xf>
    <xf numFmtId="0" fontId="25" fillId="0" borderId="0" xfId="2" applyFont="1" applyAlignment="1" applyProtection="1">
      <alignment vertical="center" wrapText="1"/>
    </xf>
    <xf numFmtId="0" fontId="29" fillId="0" borderId="0" xfId="0" applyFont="1"/>
    <xf numFmtId="9" fontId="27" fillId="0" borderId="0" xfId="5" applyFont="1" applyAlignment="1" applyProtection="1">
      <alignment horizontal="right" vertical="center" wrapText="1"/>
    </xf>
    <xf numFmtId="0" fontId="23" fillId="0" borderId="41" xfId="2" applyFont="1" applyBorder="1" applyAlignment="1" applyProtection="1">
      <alignment horizontal="center" vertical="center" wrapText="1"/>
    </xf>
    <xf numFmtId="9" fontId="23" fillId="0" borderId="41" xfId="5" applyFont="1" applyBorder="1" applyAlignment="1" applyProtection="1">
      <alignment horizontal="center" vertical="center" wrapText="1"/>
    </xf>
    <xf numFmtId="9" fontId="23" fillId="0" borderId="41" xfId="2" applyNumberFormat="1" applyFont="1" applyBorder="1" applyAlignment="1" applyProtection="1">
      <alignment horizontal="center" vertical="center" wrapText="1"/>
    </xf>
    <xf numFmtId="2" fontId="23" fillId="0" borderId="41" xfId="2" applyNumberFormat="1" applyFont="1" applyBorder="1" applyAlignment="1" applyProtection="1">
      <alignment horizontal="center" vertical="center" wrapText="1"/>
    </xf>
    <xf numFmtId="0" fontId="25" fillId="0" borderId="25" xfId="2" applyFont="1" applyBorder="1" applyAlignment="1" applyProtection="1">
      <alignment horizontal="center" vertical="center" wrapText="1"/>
      <protection locked="0"/>
    </xf>
    <xf numFmtId="0" fontId="23" fillId="12" borderId="0" xfId="2" applyFont="1" applyFill="1" applyAlignment="1" applyProtection="1">
      <alignment horizontal="center" vertical="center" wrapText="1"/>
    </xf>
    <xf numFmtId="0" fontId="23" fillId="12" borderId="0" xfId="2" applyFont="1" applyFill="1" applyAlignment="1" applyProtection="1">
      <alignment vertical="center" wrapText="1"/>
    </xf>
    <xf numFmtId="0" fontId="25" fillId="12" borderId="0" xfId="2" applyFont="1" applyFill="1" applyAlignment="1" applyProtection="1">
      <alignment vertical="center" wrapText="1"/>
    </xf>
    <xf numFmtId="0" fontId="23" fillId="12" borderId="0" xfId="2" applyFont="1" applyFill="1" applyAlignment="1" applyProtection="1">
      <alignment vertical="center" wrapText="1"/>
      <protection locked="0"/>
    </xf>
    <xf numFmtId="0" fontId="30" fillId="0" borderId="0" xfId="0" applyFont="1" applyBorder="1" applyAlignment="1">
      <alignment horizontal="center"/>
    </xf>
    <xf numFmtId="0" fontId="4" fillId="0" borderId="25" xfId="2" applyFont="1" applyBorder="1" applyAlignment="1" applyProtection="1">
      <alignment horizontal="center" vertical="center" wrapText="1"/>
    </xf>
    <xf numFmtId="0" fontId="4" fillId="0" borderId="32" xfId="2" applyFont="1" applyBorder="1" applyAlignment="1" applyProtection="1">
      <alignment horizontal="center" vertical="center" wrapText="1"/>
    </xf>
    <xf numFmtId="2" fontId="24" fillId="12" borderId="8" xfId="1" applyNumberFormat="1" applyFont="1" applyFill="1" applyBorder="1" applyAlignment="1" applyProtection="1">
      <alignment horizontal="center" vertical="center" wrapText="1"/>
    </xf>
    <xf numFmtId="9" fontId="23" fillId="0" borderId="0" xfId="2" applyNumberFormat="1" applyFont="1" applyAlignment="1" applyProtection="1">
      <alignment vertical="center" wrapText="1"/>
      <protection locked="0"/>
    </xf>
    <xf numFmtId="1" fontId="6" fillId="0" borderId="11" xfId="0" applyNumberFormat="1" applyFont="1" applyBorder="1" applyAlignment="1">
      <alignment vertical="center" wrapText="1"/>
    </xf>
    <xf numFmtId="164" fontId="27" fillId="0" borderId="11" xfId="2" applyNumberFormat="1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vertical="center" wrapText="1"/>
    </xf>
    <xf numFmtId="1" fontId="6" fillId="0" borderId="15" xfId="0" applyNumberFormat="1" applyFont="1" applyBorder="1" applyAlignment="1">
      <alignment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164" fontId="27" fillId="0" borderId="15" xfId="2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165" fontId="32" fillId="0" borderId="0" xfId="0" applyNumberFormat="1" applyFont="1" applyAlignment="1" applyProtection="1">
      <alignment horizontal="center" vertical="center" wrapText="1"/>
      <protection hidden="1"/>
    </xf>
    <xf numFmtId="0" fontId="32" fillId="0" borderId="0" xfId="0" applyNumberFormat="1" applyFont="1" applyAlignment="1" applyProtection="1">
      <alignment horizontal="left" vertical="center" wrapText="1"/>
      <protection hidden="1"/>
    </xf>
    <xf numFmtId="0" fontId="32" fillId="0" borderId="0" xfId="0" applyFont="1" applyAlignment="1" applyProtection="1">
      <alignment horizontal="left" vertical="center" wrapText="1"/>
      <protection hidden="1"/>
    </xf>
    <xf numFmtId="0" fontId="32" fillId="0" borderId="0" xfId="0" applyFont="1" applyAlignment="1" applyProtection="1">
      <alignment vertical="center" wrapText="1"/>
      <protection hidden="1"/>
    </xf>
    <xf numFmtId="9" fontId="32" fillId="0" borderId="0" xfId="5" applyFont="1" applyAlignment="1" applyProtection="1">
      <alignment horizontal="center" vertical="center" wrapText="1"/>
      <protection hidden="1"/>
    </xf>
    <xf numFmtId="9" fontId="32" fillId="13" borderId="51" xfId="9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1" fontId="33" fillId="14" borderId="41" xfId="10" applyNumberFormat="1" applyFont="1" applyFill="1" applyBorder="1" applyAlignment="1" applyProtection="1">
      <alignment horizontal="left" vertical="center" wrapText="1"/>
      <protection hidden="1"/>
    </xf>
    <xf numFmtId="1" fontId="33" fillId="14" borderId="41" xfId="0" applyNumberFormat="1" applyFont="1" applyFill="1" applyBorder="1" applyAlignment="1" applyProtection="1">
      <alignment horizontal="center" vertical="center" wrapText="1"/>
      <protection hidden="1"/>
    </xf>
    <xf numFmtId="165" fontId="33" fillId="14" borderId="41" xfId="0" applyNumberFormat="1" applyFont="1" applyFill="1" applyBorder="1" applyAlignment="1" applyProtection="1">
      <alignment vertical="center" wrapText="1"/>
      <protection hidden="1"/>
    </xf>
    <xf numFmtId="0" fontId="33" fillId="14" borderId="41" xfId="0" applyNumberFormat="1" applyFont="1" applyFill="1" applyBorder="1" applyAlignment="1" applyProtection="1">
      <alignment horizontal="left" vertical="center" wrapText="1"/>
      <protection hidden="1"/>
    </xf>
    <xf numFmtId="0" fontId="33" fillId="14" borderId="41" xfId="0" applyFont="1" applyFill="1" applyBorder="1" applyAlignment="1" applyProtection="1">
      <alignment horizontal="left" vertical="center" wrapText="1"/>
      <protection hidden="1"/>
    </xf>
    <xf numFmtId="0" fontId="33" fillId="14" borderId="41" xfId="0" applyFont="1" applyFill="1" applyBorder="1" applyAlignment="1" applyProtection="1">
      <alignment vertical="center" wrapText="1"/>
      <protection hidden="1"/>
    </xf>
    <xf numFmtId="0" fontId="33" fillId="14" borderId="41" xfId="9" applyNumberFormat="1" applyFont="1" applyFill="1" applyBorder="1" applyAlignment="1" applyProtection="1">
      <alignment horizontal="center" vertical="center" wrapText="1"/>
      <protection hidden="1"/>
    </xf>
    <xf numFmtId="0" fontId="33" fillId="14" borderId="41" xfId="0" applyNumberFormat="1" applyFont="1" applyFill="1" applyBorder="1" applyAlignment="1" applyProtection="1">
      <alignment horizontal="center" vertical="center" wrapText="1"/>
      <protection hidden="1"/>
    </xf>
    <xf numFmtId="2" fontId="33" fillId="14" borderId="41" xfId="0" applyNumberFormat="1" applyFont="1" applyFill="1" applyBorder="1" applyAlignment="1" applyProtection="1">
      <alignment horizontal="center" vertical="center" wrapText="1"/>
      <protection hidden="1"/>
    </xf>
    <xf numFmtId="9" fontId="33" fillId="14" borderId="41" xfId="9" applyFont="1" applyFill="1" applyBorder="1" applyAlignment="1" applyProtection="1">
      <alignment horizontal="center" vertical="center" wrapText="1"/>
      <protection hidden="1"/>
    </xf>
    <xf numFmtId="2" fontId="33" fillId="14" borderId="41" xfId="0" applyNumberFormat="1" applyFont="1" applyFill="1" applyBorder="1" applyAlignment="1" applyProtection="1">
      <alignment vertical="center" wrapText="1"/>
      <protection hidden="1"/>
    </xf>
    <xf numFmtId="14" fontId="32" fillId="0" borderId="41" xfId="0" applyNumberFormat="1" applyFont="1" applyFill="1" applyBorder="1" applyAlignment="1" applyProtection="1">
      <alignment vertical="center"/>
      <protection hidden="1"/>
    </xf>
    <xf numFmtId="2" fontId="32" fillId="0" borderId="41" xfId="0" applyNumberFormat="1" applyFont="1" applyFill="1" applyBorder="1" applyAlignment="1" applyProtection="1">
      <alignment vertical="center"/>
      <protection hidden="1"/>
    </xf>
    <xf numFmtId="9" fontId="32" fillId="0" borderId="41" xfId="0" applyNumberFormat="1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1" fontId="34" fillId="15" borderId="41" xfId="10" applyNumberFormat="1" applyFont="1" applyFill="1" applyBorder="1" applyAlignment="1" applyProtection="1">
      <alignment horizontal="left" vertical="center" wrapText="1"/>
      <protection hidden="1"/>
    </xf>
    <xf numFmtId="1" fontId="34" fillId="15" borderId="41" xfId="0" applyNumberFormat="1" applyFont="1" applyFill="1" applyBorder="1" applyAlignment="1" applyProtection="1">
      <alignment horizontal="center" vertical="center" wrapText="1"/>
      <protection hidden="1"/>
    </xf>
    <xf numFmtId="165" fontId="34" fillId="15" borderId="41" xfId="0" applyNumberFormat="1" applyFont="1" applyFill="1" applyBorder="1" applyAlignment="1" applyProtection="1">
      <alignment vertical="center" wrapText="1"/>
      <protection hidden="1"/>
    </xf>
    <xf numFmtId="0" fontId="34" fillId="15" borderId="41" xfId="0" applyNumberFormat="1" applyFont="1" applyFill="1" applyBorder="1" applyAlignment="1" applyProtection="1">
      <alignment horizontal="left" vertical="center" wrapText="1"/>
      <protection hidden="1"/>
    </xf>
    <xf numFmtId="0" fontId="34" fillId="15" borderId="41" xfId="0" applyFont="1" applyFill="1" applyBorder="1" applyAlignment="1" applyProtection="1">
      <alignment horizontal="left" vertical="center" wrapText="1"/>
      <protection hidden="1"/>
    </xf>
    <xf numFmtId="0" fontId="34" fillId="15" borderId="41" xfId="0" applyFont="1" applyFill="1" applyBorder="1" applyAlignment="1" applyProtection="1">
      <alignment vertical="center" wrapText="1"/>
      <protection hidden="1"/>
    </xf>
    <xf numFmtId="9" fontId="34" fillId="15" borderId="41" xfId="9" applyFont="1" applyFill="1" applyBorder="1" applyAlignment="1" applyProtection="1">
      <alignment horizontal="center" vertical="center" wrapText="1"/>
      <protection hidden="1"/>
    </xf>
    <xf numFmtId="0" fontId="34" fillId="15" borderId="41" xfId="9" applyNumberFormat="1" applyFont="1" applyFill="1" applyBorder="1" applyAlignment="1" applyProtection="1">
      <alignment horizontal="center" vertical="center" wrapText="1"/>
      <protection hidden="1"/>
    </xf>
    <xf numFmtId="0" fontId="34" fillId="15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5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5" borderId="41" xfId="0" applyNumberFormat="1" applyFont="1" applyFill="1" applyBorder="1" applyAlignment="1" applyProtection="1">
      <alignment vertical="center" wrapText="1"/>
      <protection hidden="1"/>
    </xf>
    <xf numFmtId="2" fontId="34" fillId="15" borderId="52" xfId="0" applyNumberFormat="1" applyFont="1" applyFill="1" applyBorder="1" applyAlignment="1" applyProtection="1">
      <alignment horizontal="center" vertical="center" wrapText="1"/>
      <protection hidden="1"/>
    </xf>
    <xf numFmtId="1" fontId="33" fillId="16" borderId="41" xfId="10" applyNumberFormat="1" applyFont="1" applyFill="1" applyBorder="1" applyAlignment="1" applyProtection="1">
      <alignment horizontal="left" vertical="center" wrapText="1"/>
      <protection hidden="1"/>
    </xf>
    <xf numFmtId="9" fontId="33" fillId="16" borderId="41" xfId="9" applyFont="1" applyFill="1" applyBorder="1" applyAlignment="1" applyProtection="1">
      <alignment horizontal="center" vertical="center" wrapText="1"/>
      <protection hidden="1"/>
    </xf>
    <xf numFmtId="0" fontId="33" fillId="16" borderId="41" xfId="9" applyNumberFormat="1" applyFont="1" applyFill="1" applyBorder="1" applyAlignment="1" applyProtection="1">
      <alignment horizontal="center" vertical="center" wrapText="1"/>
      <protection hidden="1"/>
    </xf>
    <xf numFmtId="0" fontId="33" fillId="16" borderId="41" xfId="0" applyNumberFormat="1" applyFont="1" applyFill="1" applyBorder="1" applyAlignment="1" applyProtection="1">
      <alignment horizontal="center" vertical="center" wrapText="1"/>
      <protection hidden="1"/>
    </xf>
    <xf numFmtId="9" fontId="33" fillId="13" borderId="41" xfId="9" applyNumberFormat="1" applyFont="1" applyFill="1" applyBorder="1" applyAlignment="1" applyProtection="1">
      <alignment horizontal="center" vertical="center" wrapText="1"/>
      <protection hidden="1"/>
    </xf>
    <xf numFmtId="2" fontId="33" fillId="16" borderId="41" xfId="0" applyNumberFormat="1" applyFont="1" applyFill="1" applyBorder="1" applyAlignment="1" applyProtection="1">
      <alignment horizontal="center" vertical="center" wrapText="1"/>
      <protection hidden="1"/>
    </xf>
    <xf numFmtId="2" fontId="33" fillId="16" borderId="41" xfId="0" applyNumberFormat="1" applyFont="1" applyFill="1" applyBorder="1" applyAlignment="1" applyProtection="1">
      <alignment vertical="center" wrapText="1"/>
      <protection hidden="1"/>
    </xf>
    <xf numFmtId="14" fontId="33" fillId="16" borderId="41" xfId="0" applyNumberFormat="1" applyFont="1" applyFill="1" applyBorder="1" applyAlignment="1" applyProtection="1">
      <alignment vertical="center"/>
      <protection hidden="1"/>
    </xf>
    <xf numFmtId="2" fontId="33" fillId="16" borderId="41" xfId="0" applyNumberFormat="1" applyFont="1" applyFill="1" applyBorder="1" applyAlignment="1" applyProtection="1">
      <alignment vertical="center"/>
      <protection hidden="1"/>
    </xf>
    <xf numFmtId="9" fontId="33" fillId="16" borderId="41" xfId="0" applyNumberFormat="1" applyFont="1" applyFill="1" applyBorder="1" applyAlignment="1" applyProtection="1">
      <alignment vertical="center"/>
      <protection hidden="1"/>
    </xf>
    <xf numFmtId="2" fontId="33" fillId="16" borderId="51" xfId="0" applyNumberFormat="1" applyFont="1" applyFill="1" applyBorder="1" applyAlignment="1" applyProtection="1">
      <alignment horizontal="center" vertical="center" wrapText="1"/>
      <protection hidden="1"/>
    </xf>
    <xf numFmtId="1" fontId="32" fillId="16" borderId="41" xfId="10" applyNumberFormat="1" applyFont="1" applyFill="1" applyBorder="1" applyAlignment="1" applyProtection="1">
      <alignment horizontal="center" vertical="center" wrapText="1"/>
      <protection hidden="1"/>
    </xf>
    <xf numFmtId="1" fontId="32" fillId="16" borderId="41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41" xfId="0" applyFont="1" applyBorder="1" applyAlignment="1" applyProtection="1">
      <alignment horizontal="left" vertical="center" wrapText="1"/>
      <protection hidden="1"/>
    </xf>
    <xf numFmtId="9" fontId="32" fillId="16" borderId="41" xfId="9" applyFont="1" applyFill="1" applyBorder="1" applyAlignment="1" applyProtection="1">
      <alignment horizontal="center" vertical="center" wrapText="1"/>
      <protection hidden="1"/>
    </xf>
    <xf numFmtId="14" fontId="32" fillId="0" borderId="41" xfId="0" applyNumberFormat="1" applyFont="1" applyFill="1" applyBorder="1" applyAlignment="1" applyProtection="1">
      <alignment horizontal="center" vertical="center"/>
      <protection hidden="1"/>
    </xf>
    <xf numFmtId="9" fontId="32" fillId="13" borderId="41" xfId="9" applyNumberFormat="1" applyFont="1" applyFill="1" applyBorder="1" applyAlignment="1" applyProtection="1">
      <alignment horizontal="center" vertical="center" wrapText="1"/>
      <protection hidden="1"/>
    </xf>
    <xf numFmtId="2" fontId="32" fillId="16" borderId="41" xfId="0" applyNumberFormat="1" applyFont="1" applyFill="1" applyBorder="1" applyAlignment="1" applyProtection="1">
      <alignment horizontal="center" vertical="center" wrapText="1"/>
      <protection hidden="1"/>
    </xf>
    <xf numFmtId="0" fontId="32" fillId="16" borderId="41" xfId="9" applyNumberFormat="1" applyFont="1" applyFill="1" applyBorder="1" applyAlignment="1" applyProtection="1">
      <alignment horizontal="center" vertical="center" wrapText="1"/>
      <protection hidden="1"/>
    </xf>
    <xf numFmtId="0" fontId="32" fillId="16" borderId="41" xfId="0" applyNumberFormat="1" applyFont="1" applyFill="1" applyBorder="1" applyAlignment="1" applyProtection="1">
      <alignment horizontal="center" vertical="center" wrapText="1"/>
      <protection hidden="1"/>
    </xf>
    <xf numFmtId="14" fontId="32" fillId="16" borderId="41" xfId="0" applyNumberFormat="1" applyFont="1" applyFill="1" applyBorder="1" applyAlignment="1" applyProtection="1">
      <alignment horizontal="center" vertical="center"/>
      <protection hidden="1"/>
    </xf>
    <xf numFmtId="2" fontId="32" fillId="16" borderId="41" xfId="0" applyNumberFormat="1" applyFont="1" applyFill="1" applyBorder="1" applyAlignment="1" applyProtection="1">
      <alignment horizontal="center" vertical="center"/>
      <protection hidden="1"/>
    </xf>
    <xf numFmtId="9" fontId="32" fillId="16" borderId="41" xfId="0" applyNumberFormat="1" applyFont="1" applyFill="1" applyBorder="1" applyAlignment="1" applyProtection="1">
      <alignment horizontal="center" vertical="center"/>
      <protection hidden="1"/>
    </xf>
    <xf numFmtId="0" fontId="32" fillId="16" borderId="0" xfId="0" applyFont="1" applyFill="1" applyAlignment="1" applyProtection="1">
      <alignment vertical="center" wrapText="1"/>
      <protection hidden="1"/>
    </xf>
    <xf numFmtId="2" fontId="33" fillId="16" borderId="67" xfId="0" applyNumberFormat="1" applyFont="1" applyFill="1" applyBorder="1" applyAlignment="1" applyProtection="1">
      <alignment horizontal="center" vertical="center" wrapText="1"/>
      <protection hidden="1"/>
    </xf>
    <xf numFmtId="2" fontId="32" fillId="16" borderId="51" xfId="0" applyNumberFormat="1" applyFont="1" applyFill="1" applyBorder="1" applyAlignment="1" applyProtection="1">
      <alignment horizontal="center" vertical="center" wrapText="1"/>
      <protection hidden="1"/>
    </xf>
    <xf numFmtId="1" fontId="34" fillId="17" borderId="41" xfId="10" applyNumberFormat="1" applyFont="1" applyFill="1" applyBorder="1" applyAlignment="1" applyProtection="1">
      <alignment horizontal="left" vertical="center" wrapText="1"/>
      <protection hidden="1"/>
    </xf>
    <xf numFmtId="1" fontId="34" fillId="17" borderId="41" xfId="0" applyNumberFormat="1" applyFont="1" applyFill="1" applyBorder="1" applyAlignment="1" applyProtection="1">
      <alignment horizontal="center" vertical="center" wrapText="1"/>
      <protection hidden="1"/>
    </xf>
    <xf numFmtId="165" fontId="34" fillId="17" borderId="41" xfId="0" applyNumberFormat="1" applyFont="1" applyFill="1" applyBorder="1" applyAlignment="1" applyProtection="1">
      <alignment vertical="center" wrapText="1"/>
      <protection hidden="1"/>
    </xf>
    <xf numFmtId="0" fontId="34" fillId="17" borderId="41" xfId="0" applyNumberFormat="1" applyFont="1" applyFill="1" applyBorder="1" applyAlignment="1" applyProtection="1">
      <alignment horizontal="left" vertical="center" wrapText="1"/>
      <protection hidden="1"/>
    </xf>
    <xf numFmtId="0" fontId="34" fillId="17" borderId="41" xfId="0" applyFont="1" applyFill="1" applyBorder="1" applyAlignment="1" applyProtection="1">
      <alignment horizontal="left" vertical="center" wrapText="1"/>
      <protection hidden="1"/>
    </xf>
    <xf numFmtId="0" fontId="34" fillId="17" borderId="41" xfId="0" applyFont="1" applyFill="1" applyBorder="1" applyAlignment="1" applyProtection="1">
      <alignment vertical="center" wrapText="1"/>
      <protection hidden="1"/>
    </xf>
    <xf numFmtId="9" fontId="34" fillId="17" borderId="41" xfId="9" applyFont="1" applyFill="1" applyBorder="1" applyAlignment="1" applyProtection="1">
      <alignment horizontal="center" vertical="center" wrapText="1"/>
      <protection hidden="1"/>
    </xf>
    <xf numFmtId="0" fontId="34" fillId="17" borderId="41" xfId="9" applyNumberFormat="1" applyFont="1" applyFill="1" applyBorder="1" applyAlignment="1" applyProtection="1">
      <alignment horizontal="center" vertical="center" wrapText="1"/>
      <protection hidden="1"/>
    </xf>
    <xf numFmtId="0" fontId="34" fillId="17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7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7" borderId="41" xfId="0" applyNumberFormat="1" applyFont="1" applyFill="1" applyBorder="1" applyAlignment="1" applyProtection="1">
      <alignment vertical="center" wrapText="1"/>
      <protection hidden="1"/>
    </xf>
    <xf numFmtId="2" fontId="34" fillId="17" borderId="52" xfId="0" applyNumberFormat="1" applyFont="1" applyFill="1" applyBorder="1" applyAlignment="1" applyProtection="1">
      <alignment horizontal="center" vertical="center" wrapText="1"/>
      <protection hidden="1"/>
    </xf>
    <xf numFmtId="9" fontId="32" fillId="0" borderId="41" xfId="0" applyNumberFormat="1" applyFont="1" applyFill="1" applyBorder="1" applyAlignment="1" applyProtection="1">
      <alignment horizontal="center" vertical="center"/>
      <protection hidden="1"/>
    </xf>
    <xf numFmtId="9" fontId="33" fillId="0" borderId="41" xfId="9" applyNumberFormat="1" applyFont="1" applyFill="1" applyBorder="1" applyAlignment="1" applyProtection="1">
      <alignment horizontal="center" vertical="center" wrapText="1"/>
      <protection hidden="1"/>
    </xf>
    <xf numFmtId="9" fontId="32" fillId="0" borderId="41" xfId="9" applyNumberFormat="1" applyFont="1" applyFill="1" applyBorder="1" applyAlignment="1" applyProtection="1">
      <alignment horizontal="center" vertical="center" wrapText="1"/>
      <protection hidden="1"/>
    </xf>
    <xf numFmtId="1" fontId="34" fillId="18" borderId="41" xfId="10" applyNumberFormat="1" applyFont="1" applyFill="1" applyBorder="1" applyAlignment="1" applyProtection="1">
      <alignment horizontal="left" vertical="center" wrapText="1"/>
      <protection hidden="1"/>
    </xf>
    <xf numFmtId="1" fontId="34" fillId="18" borderId="41" xfId="0" applyNumberFormat="1" applyFont="1" applyFill="1" applyBorder="1" applyAlignment="1" applyProtection="1">
      <alignment horizontal="center" vertical="center" wrapText="1"/>
      <protection hidden="1"/>
    </xf>
    <xf numFmtId="165" fontId="34" fillId="18" borderId="41" xfId="0" applyNumberFormat="1" applyFont="1" applyFill="1" applyBorder="1" applyAlignment="1" applyProtection="1">
      <alignment vertical="center" wrapText="1"/>
      <protection hidden="1"/>
    </xf>
    <xf numFmtId="0" fontId="34" fillId="18" borderId="41" xfId="0" applyNumberFormat="1" applyFont="1" applyFill="1" applyBorder="1" applyAlignment="1" applyProtection="1">
      <alignment horizontal="left" vertical="center" wrapText="1"/>
      <protection hidden="1"/>
    </xf>
    <xf numFmtId="0" fontId="34" fillId="18" borderId="41" xfId="0" applyFont="1" applyFill="1" applyBorder="1" applyAlignment="1" applyProtection="1">
      <alignment horizontal="left" vertical="center" wrapText="1"/>
      <protection hidden="1"/>
    </xf>
    <xf numFmtId="0" fontId="34" fillId="18" borderId="41" xfId="0" applyFont="1" applyFill="1" applyBorder="1" applyAlignment="1" applyProtection="1">
      <alignment vertical="center" wrapText="1"/>
      <protection hidden="1"/>
    </xf>
    <xf numFmtId="9" fontId="34" fillId="18" borderId="41" xfId="9" applyFont="1" applyFill="1" applyBorder="1" applyAlignment="1" applyProtection="1">
      <alignment horizontal="center" vertical="center" wrapText="1"/>
      <protection hidden="1"/>
    </xf>
    <xf numFmtId="0" fontId="34" fillId="18" borderId="41" xfId="9" applyNumberFormat="1" applyFont="1" applyFill="1" applyBorder="1" applyAlignment="1" applyProtection="1">
      <alignment horizontal="center" vertical="center" wrapText="1"/>
      <protection hidden="1"/>
    </xf>
    <xf numFmtId="0" fontId="34" fillId="18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8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8" borderId="52" xfId="0" applyNumberFormat="1" applyFont="1" applyFill="1" applyBorder="1" applyAlignment="1" applyProtection="1">
      <alignment horizontal="center" vertical="center" wrapText="1"/>
      <protection hidden="1"/>
    </xf>
    <xf numFmtId="1" fontId="33" fillId="16" borderId="41" xfId="0" applyNumberFormat="1" applyFont="1" applyFill="1" applyBorder="1" applyAlignment="1" applyProtection="1">
      <alignment horizontal="left" vertical="center" wrapText="1"/>
      <protection hidden="1"/>
    </xf>
    <xf numFmtId="1" fontId="32" fillId="16" borderId="41" xfId="0" applyNumberFormat="1" applyFont="1" applyFill="1" applyBorder="1" applyAlignment="1" applyProtection="1">
      <alignment horizontal="left" vertical="center" wrapText="1"/>
      <protection hidden="1"/>
    </xf>
    <xf numFmtId="1" fontId="33" fillId="16" borderId="41" xfId="0" applyNumberFormat="1" applyFont="1" applyFill="1" applyBorder="1" applyAlignment="1" applyProtection="1">
      <alignment vertical="center" wrapText="1"/>
      <protection hidden="1"/>
    </xf>
    <xf numFmtId="0" fontId="32" fillId="0" borderId="0" xfId="0" applyFont="1" applyFill="1" applyAlignment="1" applyProtection="1">
      <alignment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165" fontId="32" fillId="16" borderId="0" xfId="4" applyNumberFormat="1" applyFont="1" applyFill="1" applyBorder="1" applyAlignment="1" applyProtection="1">
      <alignment horizontal="center" vertical="center" wrapText="1"/>
      <protection hidden="1"/>
    </xf>
    <xf numFmtId="165" fontId="32" fillId="0" borderId="0" xfId="0" applyNumberFormat="1" applyFont="1" applyBorder="1" applyAlignment="1" applyProtection="1">
      <alignment horizontal="center" vertical="center" wrapText="1"/>
      <protection hidden="1"/>
    </xf>
    <xf numFmtId="0" fontId="32" fillId="0" borderId="0" xfId="0" applyNumberFormat="1" applyFont="1" applyBorder="1" applyAlignment="1" applyProtection="1">
      <alignment horizontal="left" vertical="center" wrapText="1"/>
      <protection hidden="1"/>
    </xf>
    <xf numFmtId="0" fontId="38" fillId="0" borderId="41" xfId="0" applyFont="1" applyBorder="1" applyAlignment="1" applyProtection="1">
      <alignment horizontal="left" vertical="center" wrapText="1"/>
      <protection hidden="1"/>
    </xf>
    <xf numFmtId="2" fontId="34" fillId="18" borderId="52" xfId="0" applyNumberFormat="1" applyFont="1" applyFill="1" applyBorder="1" applyAlignment="1" applyProtection="1">
      <alignment vertical="center" wrapText="1"/>
      <protection hidden="1"/>
    </xf>
    <xf numFmtId="0" fontId="2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7" fillId="0" borderId="28" xfId="0" applyFont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right" vertical="top" wrapText="1"/>
    </xf>
    <xf numFmtId="0" fontId="6" fillId="0" borderId="22" xfId="0" applyFont="1" applyBorder="1" applyAlignment="1">
      <alignment horizontal="right" vertical="top" wrapText="1"/>
    </xf>
    <xf numFmtId="0" fontId="2" fillId="0" borderId="1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5" borderId="30" xfId="0" applyFont="1" applyFill="1" applyBorder="1" applyAlignment="1">
      <alignment vertical="center" wrapText="1"/>
    </xf>
    <xf numFmtId="0" fontId="3" fillId="5" borderId="31" xfId="0" applyFont="1" applyFill="1" applyBorder="1" applyAlignment="1">
      <alignment vertical="center" wrapText="1"/>
    </xf>
    <xf numFmtId="0" fontId="3" fillId="5" borderId="32" xfId="0" applyFont="1" applyFill="1" applyBorder="1" applyAlignment="1">
      <alignment vertical="center" wrapText="1"/>
    </xf>
    <xf numFmtId="2" fontId="3" fillId="6" borderId="19" xfId="0" applyNumberFormat="1" applyFont="1" applyFill="1" applyBorder="1" applyAlignment="1">
      <alignment horizontal="center" vertical="center" wrapText="1"/>
    </xf>
    <xf numFmtId="2" fontId="3" fillId="6" borderId="2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2" fontId="3" fillId="6" borderId="9" xfId="0" applyNumberFormat="1" applyFont="1" applyFill="1" applyBorder="1" applyAlignment="1">
      <alignment horizontal="center" vertical="center" wrapText="1"/>
    </xf>
    <xf numFmtId="2" fontId="3" fillId="6" borderId="13" xfId="0" applyNumberFormat="1" applyFont="1" applyFill="1" applyBorder="1" applyAlignment="1">
      <alignment horizontal="center" vertical="center" wrapText="1"/>
    </xf>
    <xf numFmtId="9" fontId="2" fillId="0" borderId="35" xfId="0" applyNumberFormat="1" applyFont="1" applyBorder="1" applyAlignment="1">
      <alignment horizontal="center" vertical="center" wrapText="1"/>
    </xf>
    <xf numFmtId="9" fontId="2" fillId="0" borderId="37" xfId="0" applyNumberFormat="1" applyFont="1" applyBorder="1" applyAlignment="1">
      <alignment horizontal="center" vertical="center" wrapText="1"/>
    </xf>
    <xf numFmtId="9" fontId="2" fillId="0" borderId="26" xfId="0" applyNumberFormat="1" applyFont="1" applyBorder="1" applyAlignment="1">
      <alignment horizontal="center" vertical="center" wrapText="1"/>
    </xf>
    <xf numFmtId="9" fontId="2" fillId="0" borderId="33" xfId="0" applyNumberFormat="1" applyFont="1" applyBorder="1" applyAlignment="1">
      <alignment horizontal="center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9" fontId="2" fillId="0" borderId="36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23" fillId="0" borderId="41" xfId="2" applyFont="1" applyBorder="1" applyAlignment="1" applyProtection="1">
      <alignment horizontal="center" vertical="center" wrapText="1"/>
    </xf>
    <xf numFmtId="0" fontId="23" fillId="0" borderId="41" xfId="2" applyFont="1" applyBorder="1" applyAlignment="1" applyProtection="1">
      <alignment vertical="center" wrapText="1"/>
    </xf>
    <xf numFmtId="9" fontId="23" fillId="0" borderId="47" xfId="2" applyNumberFormat="1" applyFont="1" applyBorder="1" applyAlignment="1" applyProtection="1">
      <alignment horizontal="center" vertical="center" wrapText="1"/>
    </xf>
    <xf numFmtId="9" fontId="23" fillId="0" borderId="48" xfId="2" applyNumberFormat="1" applyFont="1" applyBorder="1" applyAlignment="1" applyProtection="1">
      <alignment horizontal="center" vertical="center" wrapText="1"/>
    </xf>
    <xf numFmtId="2" fontId="23" fillId="0" borderId="23" xfId="2" applyNumberFormat="1" applyFont="1" applyBorder="1" applyAlignment="1" applyProtection="1">
      <alignment horizontal="center" vertical="center" wrapText="1"/>
      <protection locked="0"/>
    </xf>
    <xf numFmtId="2" fontId="23" fillId="0" borderId="25" xfId="2" applyNumberFormat="1" applyFont="1" applyBorder="1" applyAlignment="1" applyProtection="1">
      <alignment horizontal="center" vertical="center" wrapText="1"/>
      <protection locked="0"/>
    </xf>
    <xf numFmtId="9" fontId="23" fillId="0" borderId="51" xfId="5" applyFont="1" applyBorder="1" applyAlignment="1" applyProtection="1">
      <alignment horizontal="center" vertical="center" wrapText="1"/>
    </xf>
    <xf numFmtId="9" fontId="23" fillId="0" borderId="52" xfId="5" applyFont="1" applyBorder="1" applyAlignment="1" applyProtection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164" fontId="25" fillId="0" borderId="23" xfId="2" applyNumberFormat="1" applyFont="1" applyBorder="1" applyAlignment="1" applyProtection="1">
      <alignment horizontal="center" vertical="center" wrapText="1"/>
      <protection locked="0"/>
    </xf>
    <xf numFmtId="164" fontId="25" fillId="0" borderId="25" xfId="2" applyNumberFormat="1" applyFont="1" applyBorder="1" applyAlignment="1" applyProtection="1">
      <alignment horizontal="center" vertical="center" wrapText="1"/>
      <protection locked="0"/>
    </xf>
    <xf numFmtId="0" fontId="26" fillId="0" borderId="19" xfId="2" applyFont="1" applyBorder="1" applyAlignment="1" applyProtection="1">
      <alignment horizontal="center" vertical="center" wrapText="1"/>
      <protection locked="0"/>
    </xf>
    <xf numFmtId="0" fontId="26" fillId="0" borderId="22" xfId="2" applyFont="1" applyBorder="1" applyAlignment="1" applyProtection="1">
      <alignment horizontal="center" vertical="center" wrapText="1"/>
      <protection locked="0"/>
    </xf>
    <xf numFmtId="0" fontId="26" fillId="0" borderId="20" xfId="2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3" fillId="0" borderId="23" xfId="2" applyFont="1" applyBorder="1" applyAlignment="1" applyProtection="1">
      <alignment horizontal="center" vertical="center" wrapText="1"/>
      <protection locked="0"/>
    </xf>
    <xf numFmtId="0" fontId="23" fillId="0" borderId="24" xfId="2" applyFont="1" applyBorder="1" applyAlignment="1" applyProtection="1">
      <alignment horizontal="center" vertical="center" wrapText="1"/>
      <protection locked="0"/>
    </xf>
    <xf numFmtId="0" fontId="23" fillId="0" borderId="25" xfId="2" applyFont="1" applyBorder="1" applyAlignment="1" applyProtection="1">
      <alignment horizontal="center" vertical="center" wrapText="1"/>
      <protection locked="0"/>
    </xf>
    <xf numFmtId="0" fontId="6" fillId="8" borderId="38" xfId="2" applyFont="1" applyFill="1" applyBorder="1" applyAlignment="1" applyProtection="1">
      <alignment horizontal="left" vertical="center" wrapText="1"/>
    </xf>
    <xf numFmtId="0" fontId="6" fillId="8" borderId="44" xfId="2" applyFont="1" applyFill="1" applyBorder="1" applyAlignment="1" applyProtection="1">
      <alignment horizontal="left" vertical="center" wrapText="1"/>
    </xf>
    <xf numFmtId="0" fontId="27" fillId="10" borderId="45" xfId="2" applyFont="1" applyFill="1" applyBorder="1" applyAlignment="1" applyProtection="1">
      <alignment horizontal="center" vertical="center" wrapText="1"/>
    </xf>
    <xf numFmtId="0" fontId="27" fillId="0" borderId="49" xfId="2" applyFont="1" applyBorder="1" applyAlignment="1" applyProtection="1">
      <alignment vertical="center" wrapText="1"/>
    </xf>
    <xf numFmtId="0" fontId="27" fillId="0" borderId="50" xfId="2" applyFont="1" applyBorder="1" applyAlignment="1" applyProtection="1">
      <alignment vertical="center" wrapText="1"/>
    </xf>
    <xf numFmtId="0" fontId="6" fillId="8" borderId="39" xfId="2" applyFont="1" applyFill="1" applyBorder="1" applyAlignment="1" applyProtection="1">
      <alignment horizontal="left" vertical="center" wrapText="1"/>
    </xf>
    <xf numFmtId="9" fontId="23" fillId="0" borderId="41" xfId="2" applyNumberFormat="1" applyFont="1" applyBorder="1" applyAlignment="1" applyProtection="1">
      <alignment horizontal="center" vertical="center" wrapText="1"/>
    </xf>
    <xf numFmtId="0" fontId="25" fillId="0" borderId="52" xfId="2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4" fillId="0" borderId="23" xfId="2" applyFont="1" applyBorder="1" applyAlignment="1" applyProtection="1">
      <alignment horizontal="center" vertical="center" wrapText="1"/>
    </xf>
    <xf numFmtId="0" fontId="4" fillId="0" borderId="24" xfId="2" applyFont="1" applyBorder="1" applyAlignment="1" applyProtection="1">
      <alignment horizontal="center" vertical="center" wrapText="1"/>
    </xf>
    <xf numFmtId="0" fontId="4" fillId="0" borderId="25" xfId="2" applyFont="1" applyBorder="1" applyAlignment="1" applyProtection="1">
      <alignment horizontal="center" vertical="center" wrapText="1"/>
    </xf>
    <xf numFmtId="9" fontId="25" fillId="0" borderId="19" xfId="1" applyFont="1" applyBorder="1" applyAlignment="1" applyProtection="1">
      <alignment horizontal="center" vertical="center" wrapText="1"/>
    </xf>
    <xf numFmtId="9" fontId="25" fillId="0" borderId="22" xfId="1" applyFont="1" applyBorder="1" applyAlignment="1" applyProtection="1">
      <alignment horizontal="center" vertical="center" wrapText="1"/>
    </xf>
    <xf numFmtId="9" fontId="25" fillId="0" borderId="20" xfId="1" applyFont="1" applyBorder="1" applyAlignment="1" applyProtection="1">
      <alignment horizontal="center" vertical="center" wrapText="1"/>
    </xf>
    <xf numFmtId="0" fontId="24" fillId="12" borderId="23" xfId="2" applyFont="1" applyFill="1" applyBorder="1" applyAlignment="1" applyProtection="1">
      <alignment horizontal="left" vertical="center" wrapText="1"/>
    </xf>
    <xf numFmtId="0" fontId="24" fillId="12" borderId="24" xfId="2" applyFont="1" applyFill="1" applyBorder="1" applyAlignment="1" applyProtection="1">
      <alignment horizontal="left" vertical="center" wrapText="1"/>
    </xf>
    <xf numFmtId="0" fontId="24" fillId="12" borderId="25" xfId="2" applyFont="1" applyFill="1" applyBorder="1" applyAlignment="1" applyProtection="1">
      <alignment horizontal="left" vertical="center" wrapText="1"/>
    </xf>
    <xf numFmtId="0" fontId="25" fillId="0" borderId="58" xfId="2" applyFont="1" applyBorder="1" applyAlignment="1" applyProtection="1">
      <alignment vertical="center" wrapText="1"/>
      <protection locked="0"/>
    </xf>
    <xf numFmtId="0" fontId="25" fillId="0" borderId="59" xfId="2" applyFont="1" applyBorder="1" applyAlignment="1" applyProtection="1">
      <alignment vertical="center" wrapText="1"/>
      <protection locked="0"/>
    </xf>
    <xf numFmtId="1" fontId="36" fillId="16" borderId="41" xfId="0" applyNumberFormat="1" applyFont="1" applyFill="1" applyBorder="1" applyAlignment="1" applyProtection="1">
      <alignment horizontal="left" vertical="center" wrapText="1"/>
      <protection hidden="1"/>
    </xf>
    <xf numFmtId="1" fontId="37" fillId="16" borderId="41" xfId="0" applyNumberFormat="1" applyFont="1" applyFill="1" applyBorder="1" applyAlignment="1" applyProtection="1">
      <alignment horizontal="left" vertical="center" wrapText="1"/>
      <protection hidden="1"/>
    </xf>
    <xf numFmtId="9" fontId="33" fillId="14" borderId="41" xfId="9" applyFont="1" applyFill="1" applyBorder="1" applyAlignment="1" applyProtection="1">
      <alignment horizontal="center" vertical="center" wrapText="1"/>
      <protection hidden="1"/>
    </xf>
    <xf numFmtId="1" fontId="35" fillId="16" borderId="41" xfId="0" applyNumberFormat="1" applyFont="1" applyFill="1" applyBorder="1" applyAlignment="1" applyProtection="1">
      <alignment horizontal="left" vertical="center" wrapText="1"/>
      <protection hidden="1"/>
    </xf>
    <xf numFmtId="1" fontId="33" fillId="16" borderId="41" xfId="0" applyNumberFormat="1" applyFont="1" applyFill="1" applyBorder="1" applyAlignment="1" applyProtection="1">
      <alignment horizontal="left" vertical="center" wrapText="1"/>
      <protection hidden="1"/>
    </xf>
    <xf numFmtId="1" fontId="32" fillId="16" borderId="41" xfId="0" applyNumberFormat="1" applyFont="1" applyFill="1" applyBorder="1" applyAlignment="1" applyProtection="1">
      <alignment horizontal="left" vertical="center" wrapText="1"/>
      <protection hidden="1"/>
    </xf>
    <xf numFmtId="0" fontId="14" fillId="9" borderId="62" xfId="0" applyFont="1" applyFill="1" applyBorder="1" applyAlignment="1">
      <alignment horizontal="center" vertical="top" wrapText="1"/>
    </xf>
    <xf numFmtId="0" fontId="14" fillId="9" borderId="0" xfId="0" applyFont="1" applyFill="1" applyBorder="1" applyAlignment="1">
      <alignment horizontal="center" vertical="top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left" vertical="center" wrapText="1"/>
    </xf>
    <xf numFmtId="0" fontId="6" fillId="3" borderId="61" xfId="0" applyFont="1" applyFill="1" applyBorder="1" applyAlignment="1">
      <alignment horizontal="left" vertical="center" wrapText="1"/>
    </xf>
    <xf numFmtId="0" fontId="6" fillId="3" borderId="48" xfId="0" applyFont="1" applyFill="1" applyBorder="1" applyAlignment="1">
      <alignment horizontal="left" vertical="center" wrapText="1"/>
    </xf>
    <xf numFmtId="0" fontId="20" fillId="0" borderId="47" xfId="2" applyFont="1" applyBorder="1" applyAlignment="1">
      <alignment horizontal="left" vertical="center" wrapText="1"/>
    </xf>
    <xf numFmtId="0" fontId="20" fillId="0" borderId="48" xfId="2" applyFont="1" applyBorder="1" applyAlignment="1">
      <alignment horizontal="left" vertical="center" wrapText="1"/>
    </xf>
    <xf numFmtId="0" fontId="19" fillId="0" borderId="42" xfId="2" applyFont="1" applyBorder="1" applyAlignment="1" applyProtection="1">
      <alignment horizontal="left" vertical="center" wrapText="1"/>
    </xf>
    <xf numFmtId="0" fontId="19" fillId="0" borderId="63" xfId="2" applyFont="1" applyBorder="1" applyAlignment="1" applyProtection="1">
      <alignment horizontal="left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12" fillId="7" borderId="64" xfId="0" applyFont="1" applyFill="1" applyBorder="1" applyAlignment="1">
      <alignment horizontal="center" vertical="center" wrapText="1"/>
    </xf>
    <xf numFmtId="0" fontId="12" fillId="7" borderId="65" xfId="0" applyFont="1" applyFill="1" applyBorder="1" applyAlignment="1">
      <alignment horizontal="center" vertical="center" wrapText="1"/>
    </xf>
    <xf numFmtId="0" fontId="12" fillId="7" borderId="66" xfId="0" applyFont="1" applyFill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9" fontId="27" fillId="0" borderId="16" xfId="2" applyNumberFormat="1" applyFont="1" applyBorder="1" applyAlignment="1" applyProtection="1">
      <alignment horizontal="center" vertical="center" wrapText="1"/>
      <protection locked="0"/>
    </xf>
    <xf numFmtId="9" fontId="27" fillId="0" borderId="18" xfId="2" applyNumberFormat="1" applyFont="1" applyBorder="1" applyAlignment="1" applyProtection="1">
      <alignment horizontal="center" vertical="center" wrapText="1"/>
      <protection locked="0"/>
    </xf>
    <xf numFmtId="9" fontId="6" fillId="0" borderId="16" xfId="1" applyFont="1" applyBorder="1" applyAlignment="1">
      <alignment horizontal="center" vertical="center" wrapText="1"/>
    </xf>
    <xf numFmtId="9" fontId="6" fillId="0" borderId="18" xfId="1" applyFont="1" applyBorder="1" applyAlignment="1">
      <alignment horizontal="center" vertical="center" wrapText="1"/>
    </xf>
    <xf numFmtId="9" fontId="6" fillId="0" borderId="16" xfId="0" applyNumberFormat="1" applyFont="1" applyBorder="1" applyAlignment="1">
      <alignment horizontal="center" vertical="center" wrapText="1"/>
    </xf>
    <xf numFmtId="9" fontId="6" fillId="0" borderId="18" xfId="0" applyNumberFormat="1" applyFont="1" applyBorder="1" applyAlignment="1">
      <alignment horizontal="center" vertical="center" wrapText="1"/>
    </xf>
  </cellXfs>
  <cellStyles count="15">
    <cellStyle name="Euro" xfId="3"/>
    <cellStyle name="Euro 2" xfId="11"/>
    <cellStyle name="Migliaia 2" xfId="4"/>
    <cellStyle name="Migliaia 2 2" xfId="10"/>
    <cellStyle name="Migliaia 3" xfId="12"/>
    <cellStyle name="Normale" xfId="0" builtinId="0"/>
    <cellStyle name="Normale 2" xfId="2"/>
    <cellStyle name="Normale 2 2" xfId="6"/>
    <cellStyle name="Normale 2 3" xfId="7"/>
    <cellStyle name="Normale 3" xfId="8"/>
    <cellStyle name="Normale 7" xfId="13"/>
    <cellStyle name="Percentuale" xfId="1" builtinId="5"/>
    <cellStyle name="Percentuale 2" xfId="5"/>
    <cellStyle name="Percentuale 2 2" xfId="9"/>
    <cellStyle name="Percentuale 3" xfId="14"/>
  </cellStyles>
  <dxfs count="78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showGridLines="0" topLeftCell="A16" zoomScaleNormal="100" zoomScaleSheetLayoutView="80" workbookViewId="0">
      <selection activeCell="C21" sqref="C21:C22"/>
    </sheetView>
  </sheetViews>
  <sheetFormatPr defaultColWidth="9.140625" defaultRowHeight="14.25" x14ac:dyDescent="0.25"/>
  <cols>
    <col min="1" max="1" width="11.7109375" style="1" customWidth="1"/>
    <col min="2" max="2" width="50" style="1" customWidth="1"/>
    <col min="3" max="3" width="17.28515625" style="2" customWidth="1"/>
    <col min="4" max="4" width="8.85546875" style="2" customWidth="1"/>
    <col min="5" max="5" width="14.42578125" style="2" customWidth="1"/>
    <col min="6" max="6" width="9.28515625" style="2" customWidth="1"/>
    <col min="7" max="7" width="14.42578125" style="2" customWidth="1"/>
    <col min="8" max="8" width="1.42578125" style="1" customWidth="1"/>
    <col min="9" max="9" width="32.140625" style="1" customWidth="1"/>
    <col min="10" max="16384" width="9.140625" style="1"/>
  </cols>
  <sheetData>
    <row r="1" spans="1:9" ht="28.5" customHeight="1" thickTop="1" thickBot="1" x14ac:dyDescent="0.3">
      <c r="A1" s="201" t="s">
        <v>44</v>
      </c>
      <c r="B1" s="201"/>
      <c r="C1" s="201"/>
      <c r="D1" s="201"/>
      <c r="E1" s="201"/>
      <c r="F1" s="201"/>
      <c r="G1" s="31" t="s">
        <v>41</v>
      </c>
    </row>
    <row r="2" spans="1:9" ht="38.25" customHeight="1" thickTop="1" thickBot="1" x14ac:dyDescent="0.3">
      <c r="A2" s="206" t="s">
        <v>46</v>
      </c>
      <c r="B2" s="207"/>
      <c r="C2" s="207"/>
      <c r="D2" s="207"/>
      <c r="E2" s="207"/>
      <c r="F2" s="32">
        <v>40</v>
      </c>
      <c r="G2" s="37">
        <f>+F2+F3+F4</f>
        <v>100</v>
      </c>
    </row>
    <row r="3" spans="1:9" ht="59.25" customHeight="1" thickTop="1" x14ac:dyDescent="0.25">
      <c r="A3" s="208" t="s">
        <v>45</v>
      </c>
      <c r="B3" s="209"/>
      <c r="C3" s="209"/>
      <c r="D3" s="209"/>
      <c r="E3" s="209"/>
      <c r="F3" s="33">
        <v>50</v>
      </c>
      <c r="G3" s="1"/>
    </row>
    <row r="4" spans="1:9" ht="38.25" customHeight="1" thickBot="1" x14ac:dyDescent="0.3">
      <c r="A4" s="210" t="s">
        <v>47</v>
      </c>
      <c r="B4" s="211"/>
      <c r="C4" s="211"/>
      <c r="D4" s="211"/>
      <c r="E4" s="211"/>
      <c r="F4" s="36">
        <v>10</v>
      </c>
      <c r="G4" s="1"/>
    </row>
    <row r="5" spans="1:9" ht="36" customHeight="1" thickTop="1" x14ac:dyDescent="0.25">
      <c r="A5" s="11"/>
      <c r="B5" s="11"/>
      <c r="C5" s="11"/>
      <c r="D5" s="11"/>
      <c r="E5" s="11"/>
      <c r="F5" s="35"/>
      <c r="G5" s="1"/>
    </row>
    <row r="6" spans="1:9" ht="36" customHeight="1" x14ac:dyDescent="0.25">
      <c r="A6" s="11"/>
      <c r="B6" s="11"/>
      <c r="C6" s="11"/>
      <c r="D6" s="11"/>
      <c r="E6" s="11"/>
      <c r="F6" s="35"/>
      <c r="G6" s="1"/>
    </row>
    <row r="7" spans="1:9" ht="15" thickBot="1" x14ac:dyDescent="0.3"/>
    <row r="8" spans="1:9" ht="52.5" customHeight="1" thickTop="1" thickBot="1" x14ac:dyDescent="0.3">
      <c r="A8" s="202" t="s">
        <v>0</v>
      </c>
      <c r="B8" s="212" t="s">
        <v>38</v>
      </c>
      <c r="C8" s="213"/>
      <c r="D8" s="213"/>
      <c r="E8" s="213"/>
      <c r="F8" s="214"/>
      <c r="G8" s="14" t="s">
        <v>37</v>
      </c>
      <c r="I8" s="200" t="s">
        <v>48</v>
      </c>
    </row>
    <row r="9" spans="1:9" ht="33.75" customHeight="1" thickTop="1" thickBot="1" x14ac:dyDescent="0.3">
      <c r="A9" s="203"/>
      <c r="B9" s="204" t="s">
        <v>42</v>
      </c>
      <c r="C9" s="14" t="s">
        <v>39</v>
      </c>
      <c r="D9" s="17">
        <v>0.8</v>
      </c>
      <c r="E9" s="12">
        <v>1</v>
      </c>
      <c r="F9" s="13">
        <f>+E9</f>
        <v>1</v>
      </c>
      <c r="G9" s="27">
        <f>+F9*C$10</f>
        <v>40</v>
      </c>
      <c r="I9" s="200"/>
    </row>
    <row r="10" spans="1:9" ht="16.5" customHeight="1" thickTop="1" x14ac:dyDescent="0.25">
      <c r="A10" s="203"/>
      <c r="B10" s="205"/>
      <c r="C10" s="215">
        <v>40</v>
      </c>
      <c r="D10" s="34">
        <v>0.65</v>
      </c>
      <c r="E10" s="3">
        <v>0.79</v>
      </c>
      <c r="F10" s="4">
        <f>+E10</f>
        <v>0.79</v>
      </c>
      <c r="G10" s="40">
        <f>+F10*C$10</f>
        <v>31.6</v>
      </c>
      <c r="I10" s="200"/>
    </row>
    <row r="11" spans="1:9" ht="16.5" customHeight="1" x14ac:dyDescent="0.25">
      <c r="A11" s="203"/>
      <c r="B11" s="205"/>
      <c r="C11" s="216"/>
      <c r="D11" s="34">
        <v>0.51</v>
      </c>
      <c r="E11" s="3">
        <v>0.64</v>
      </c>
      <c r="F11" s="4">
        <v>0.65</v>
      </c>
      <c r="G11" s="28">
        <f>+F11*C$10</f>
        <v>26</v>
      </c>
      <c r="I11" s="200"/>
    </row>
    <row r="12" spans="1:9" ht="16.5" customHeight="1" thickBot="1" x14ac:dyDescent="0.3">
      <c r="A12" s="203"/>
      <c r="B12" s="205"/>
      <c r="C12" s="216"/>
      <c r="D12" s="34">
        <v>0</v>
      </c>
      <c r="E12" s="3">
        <v>0.5</v>
      </c>
      <c r="F12" s="4">
        <v>0</v>
      </c>
      <c r="G12" s="28">
        <f>+F12*C$10</f>
        <v>0</v>
      </c>
      <c r="I12" s="200"/>
    </row>
    <row r="13" spans="1:9" ht="54.75" customHeight="1" thickTop="1" thickBot="1" x14ac:dyDescent="0.3">
      <c r="A13" s="220" t="s">
        <v>1</v>
      </c>
      <c r="B13" s="237" t="s">
        <v>45</v>
      </c>
      <c r="C13" s="38" t="s">
        <v>39</v>
      </c>
      <c r="D13" s="229" t="s">
        <v>49</v>
      </c>
      <c r="E13" s="230"/>
      <c r="F13" s="230"/>
      <c r="G13" s="231"/>
      <c r="I13" s="200"/>
    </row>
    <row r="14" spans="1:9" ht="41.25" customHeight="1" thickTop="1" thickBot="1" x14ac:dyDescent="0.3">
      <c r="A14" s="221"/>
      <c r="B14" s="238"/>
      <c r="C14" s="39">
        <v>50</v>
      </c>
      <c r="D14" s="232"/>
      <c r="E14" s="233"/>
      <c r="F14" s="233"/>
      <c r="G14" s="234"/>
      <c r="I14" s="200"/>
    </row>
    <row r="15" spans="1:9" ht="35.25" customHeight="1" thickTop="1" thickBot="1" x14ac:dyDescent="0.3">
      <c r="A15" s="221"/>
      <c r="B15" s="235" t="s">
        <v>43</v>
      </c>
      <c r="C15" s="236"/>
      <c r="D15" s="19">
        <v>0</v>
      </c>
      <c r="E15" s="19" t="s">
        <v>28</v>
      </c>
      <c r="F15" s="19" t="s">
        <v>29</v>
      </c>
      <c r="G15" s="19" t="s">
        <v>33</v>
      </c>
    </row>
    <row r="16" spans="1:9" ht="30" customHeight="1" thickTop="1" thickBot="1" x14ac:dyDescent="0.3">
      <c r="A16" s="221"/>
      <c r="B16" s="219" t="s">
        <v>32</v>
      </c>
      <c r="C16" s="18" t="s">
        <v>39</v>
      </c>
      <c r="D16" s="20">
        <v>1</v>
      </c>
      <c r="E16" s="21">
        <v>0.8</v>
      </c>
      <c r="F16" s="21">
        <v>0.5</v>
      </c>
      <c r="G16" s="21">
        <v>0</v>
      </c>
      <c r="H16" s="10"/>
    </row>
    <row r="17" spans="1:8" ht="22.5" customHeight="1" thickTop="1" thickBot="1" x14ac:dyDescent="0.3">
      <c r="A17" s="221"/>
      <c r="B17" s="219"/>
      <c r="C17" s="30">
        <v>4</v>
      </c>
      <c r="D17" s="25">
        <f>+$C17*D16</f>
        <v>4</v>
      </c>
      <c r="E17" s="24">
        <f>+$C17*E16</f>
        <v>3.2</v>
      </c>
      <c r="F17" s="24">
        <f>+$C17*F16</f>
        <v>2</v>
      </c>
      <c r="G17" s="24">
        <f>+$C17*G16</f>
        <v>0</v>
      </c>
      <c r="H17" s="10"/>
    </row>
    <row r="18" spans="1:8" ht="33.75" customHeight="1" thickTop="1" thickBot="1" x14ac:dyDescent="0.3">
      <c r="A18" s="221"/>
      <c r="B18" s="219" t="s">
        <v>34</v>
      </c>
      <c r="C18" s="14" t="s">
        <v>39</v>
      </c>
      <c r="D18" s="20">
        <v>1</v>
      </c>
      <c r="E18" s="21">
        <v>0.8</v>
      </c>
      <c r="F18" s="21">
        <v>0.5</v>
      </c>
      <c r="G18" s="21">
        <v>0</v>
      </c>
      <c r="H18" s="10"/>
    </row>
    <row r="19" spans="1:8" ht="24.75" customHeight="1" thickTop="1" thickBot="1" x14ac:dyDescent="0.3">
      <c r="A19" s="221"/>
      <c r="B19" s="219"/>
      <c r="C19" s="29">
        <v>4</v>
      </c>
      <c r="D19" s="25">
        <f>+$C19*D18</f>
        <v>4</v>
      </c>
      <c r="E19" s="24">
        <f>+$C19*E18</f>
        <v>3.2</v>
      </c>
      <c r="F19" s="24">
        <f>+$C19*F18</f>
        <v>2</v>
      </c>
      <c r="G19" s="24">
        <f>+$C19*G18</f>
        <v>0</v>
      </c>
      <c r="H19" s="10"/>
    </row>
    <row r="20" spans="1:8" ht="32.25" customHeight="1" thickTop="1" thickBot="1" x14ac:dyDescent="0.3">
      <c r="A20" s="221"/>
      <c r="B20" s="219" t="s">
        <v>35</v>
      </c>
      <c r="C20" s="14" t="s">
        <v>39</v>
      </c>
      <c r="D20" s="19" t="s">
        <v>40</v>
      </c>
      <c r="E20" s="19" t="s">
        <v>30</v>
      </c>
      <c r="F20" s="19" t="s">
        <v>31</v>
      </c>
      <c r="G20" s="19" t="s">
        <v>36</v>
      </c>
    </row>
    <row r="21" spans="1:8" ht="28.5" customHeight="1" thickTop="1" thickBot="1" x14ac:dyDescent="0.3">
      <c r="A21" s="221"/>
      <c r="B21" s="219"/>
      <c r="C21" s="227">
        <v>2</v>
      </c>
      <c r="D21" s="22">
        <v>1</v>
      </c>
      <c r="E21" s="12">
        <v>0.8</v>
      </c>
      <c r="F21" s="12">
        <v>0.5</v>
      </c>
      <c r="G21" s="23">
        <v>0</v>
      </c>
      <c r="H21" s="10"/>
    </row>
    <row r="22" spans="1:8" ht="24.75" customHeight="1" thickTop="1" thickBot="1" x14ac:dyDescent="0.3">
      <c r="A22" s="222"/>
      <c r="B22" s="219"/>
      <c r="C22" s="228"/>
      <c r="D22" s="26">
        <f>+D21*$C21</f>
        <v>2</v>
      </c>
      <c r="E22" s="15">
        <f>+E21*$C21</f>
        <v>1.6</v>
      </c>
      <c r="F22" s="15">
        <f>+F21*$C21</f>
        <v>1</v>
      </c>
      <c r="G22" s="16">
        <f>+G21*$C21</f>
        <v>0</v>
      </c>
    </row>
    <row r="23" spans="1:8" ht="15" thickTop="1" x14ac:dyDescent="0.25"/>
    <row r="25" spans="1:8" ht="18" hidden="1" customHeight="1" x14ac:dyDescent="0.25">
      <c r="A25" s="225" t="s">
        <v>7</v>
      </c>
      <c r="B25" s="226"/>
      <c r="C25" s="226"/>
      <c r="D25" s="226"/>
      <c r="E25" s="226"/>
      <c r="F25" s="226"/>
      <c r="G25" s="226"/>
    </row>
    <row r="26" spans="1:8" ht="23.25" hidden="1" customHeight="1" x14ac:dyDescent="0.25">
      <c r="A26" s="223" t="s">
        <v>18</v>
      </c>
      <c r="B26" s="224"/>
    </row>
    <row r="27" spans="1:8" ht="17.25" hidden="1" customHeight="1" x14ac:dyDescent="0.25">
      <c r="A27" s="217" t="s">
        <v>2</v>
      </c>
      <c r="B27" s="218"/>
      <c r="C27" s="6" t="s">
        <v>3</v>
      </c>
    </row>
    <row r="28" spans="1:8" ht="17.25" hidden="1" customHeight="1" x14ac:dyDescent="0.25">
      <c r="A28" s="217" t="s">
        <v>4</v>
      </c>
      <c r="B28" s="218"/>
      <c r="C28" s="6" t="s">
        <v>3</v>
      </c>
    </row>
    <row r="29" spans="1:8" ht="17.25" hidden="1" customHeight="1" x14ac:dyDescent="0.25">
      <c r="A29" s="217" t="s">
        <v>5</v>
      </c>
      <c r="B29" s="218"/>
      <c r="C29" s="6" t="s">
        <v>3</v>
      </c>
    </row>
    <row r="30" spans="1:8" ht="17.25" hidden="1" customHeight="1" x14ac:dyDescent="0.25">
      <c r="A30" s="217" t="s">
        <v>6</v>
      </c>
      <c r="B30" s="218"/>
      <c r="C30" s="6" t="s">
        <v>3</v>
      </c>
    </row>
    <row r="31" spans="1:8" ht="3.75" hidden="1" customHeight="1" x14ac:dyDescent="0.25"/>
    <row r="32" spans="1:8" ht="26.25" hidden="1" customHeight="1" x14ac:dyDescent="0.25">
      <c r="A32" s="7" t="s">
        <v>8</v>
      </c>
      <c r="B32" s="8" t="s">
        <v>8</v>
      </c>
      <c r="C32" s="9" t="s">
        <v>9</v>
      </c>
      <c r="D32" s="9" t="s">
        <v>13</v>
      </c>
    </row>
    <row r="33" spans="1:4" ht="20.25" hidden="1" customHeight="1" x14ac:dyDescent="0.25">
      <c r="A33" s="5" t="s">
        <v>10</v>
      </c>
      <c r="B33" s="5" t="s">
        <v>10</v>
      </c>
      <c r="C33" s="6" t="s">
        <v>3</v>
      </c>
      <c r="D33" s="6" t="s">
        <v>3</v>
      </c>
    </row>
    <row r="34" spans="1:4" ht="20.25" hidden="1" customHeight="1" x14ac:dyDescent="0.25">
      <c r="A34" s="5" t="s">
        <v>12</v>
      </c>
      <c r="B34" s="5" t="s">
        <v>14</v>
      </c>
      <c r="C34" s="6" t="s">
        <v>3</v>
      </c>
      <c r="D34" s="6" t="s">
        <v>3</v>
      </c>
    </row>
    <row r="35" spans="1:4" ht="85.5" hidden="1" x14ac:dyDescent="0.25">
      <c r="A35" s="5" t="s">
        <v>15</v>
      </c>
      <c r="B35" s="5" t="s">
        <v>16</v>
      </c>
      <c r="C35" s="6" t="s">
        <v>3</v>
      </c>
      <c r="D35" s="6" t="s">
        <v>3</v>
      </c>
    </row>
    <row r="36" spans="1:4" ht="33.75" hidden="1" customHeight="1" x14ac:dyDescent="0.25">
      <c r="A36" s="5" t="s">
        <v>11</v>
      </c>
      <c r="B36" s="5" t="s">
        <v>17</v>
      </c>
      <c r="C36" s="6" t="s">
        <v>3</v>
      </c>
      <c r="D36" s="6" t="s">
        <v>3</v>
      </c>
    </row>
    <row r="37" spans="1:4" ht="4.5" hidden="1" customHeight="1" x14ac:dyDescent="0.25"/>
    <row r="38" spans="1:4" ht="26.25" hidden="1" customHeight="1" x14ac:dyDescent="0.25">
      <c r="A38" s="7" t="s">
        <v>19</v>
      </c>
      <c r="B38" s="8" t="s">
        <v>19</v>
      </c>
      <c r="C38" s="9" t="s">
        <v>9</v>
      </c>
      <c r="D38" s="9" t="s">
        <v>13</v>
      </c>
    </row>
    <row r="39" spans="1:4" ht="49.5" hidden="1" customHeight="1" x14ac:dyDescent="0.25">
      <c r="A39" s="5" t="s">
        <v>23</v>
      </c>
      <c r="B39" s="5" t="s">
        <v>23</v>
      </c>
      <c r="C39" s="6" t="s">
        <v>3</v>
      </c>
      <c r="D39" s="6" t="s">
        <v>3</v>
      </c>
    </row>
    <row r="40" spans="1:4" ht="49.5" hidden="1" customHeight="1" x14ac:dyDescent="0.25">
      <c r="A40" s="5" t="s">
        <v>20</v>
      </c>
      <c r="B40" s="5" t="s">
        <v>20</v>
      </c>
      <c r="C40" s="6" t="s">
        <v>3</v>
      </c>
      <c r="D40" s="6" t="s">
        <v>3</v>
      </c>
    </row>
    <row r="41" spans="1:4" ht="49.5" hidden="1" customHeight="1" x14ac:dyDescent="0.25">
      <c r="A41" s="5" t="s">
        <v>21</v>
      </c>
      <c r="B41" s="5" t="s">
        <v>21</v>
      </c>
      <c r="C41" s="6" t="s">
        <v>3</v>
      </c>
      <c r="D41" s="6" t="s">
        <v>3</v>
      </c>
    </row>
    <row r="42" spans="1:4" ht="49.5" hidden="1" customHeight="1" x14ac:dyDescent="0.25">
      <c r="A42" s="5" t="s">
        <v>24</v>
      </c>
      <c r="B42" s="5" t="s">
        <v>22</v>
      </c>
      <c r="C42" s="6" t="s">
        <v>3</v>
      </c>
      <c r="D42" s="6" t="s">
        <v>3</v>
      </c>
    </row>
    <row r="43" spans="1:4" ht="5.25" hidden="1" customHeight="1" x14ac:dyDescent="0.25"/>
    <row r="44" spans="1:4" ht="5.25" hidden="1" customHeight="1" x14ac:dyDescent="0.25"/>
    <row r="45" spans="1:4" ht="26.25" hidden="1" customHeight="1" x14ac:dyDescent="0.25">
      <c r="A45" s="8" t="s">
        <v>25</v>
      </c>
      <c r="B45" s="8" t="s">
        <v>25</v>
      </c>
      <c r="C45" s="9" t="s">
        <v>9</v>
      </c>
      <c r="D45" s="9" t="s">
        <v>13</v>
      </c>
    </row>
    <row r="46" spans="1:4" ht="34.5" hidden="1" customHeight="1" x14ac:dyDescent="0.25">
      <c r="A46" s="5" t="s">
        <v>21</v>
      </c>
      <c r="B46" s="5" t="s">
        <v>21</v>
      </c>
      <c r="C46" s="6" t="s">
        <v>3</v>
      </c>
      <c r="D46" s="6" t="s">
        <v>3</v>
      </c>
    </row>
    <row r="47" spans="1:4" ht="27" hidden="1" customHeight="1" x14ac:dyDescent="0.25">
      <c r="A47" s="5" t="s">
        <v>26</v>
      </c>
      <c r="B47" s="5" t="s">
        <v>26</v>
      </c>
      <c r="C47" s="6" t="s">
        <v>3</v>
      </c>
      <c r="D47" s="6" t="s">
        <v>3</v>
      </c>
    </row>
    <row r="48" spans="1:4" ht="49.5" hidden="1" customHeight="1" x14ac:dyDescent="0.25">
      <c r="A48" s="5" t="s">
        <v>20</v>
      </c>
      <c r="B48" s="5" t="s">
        <v>20</v>
      </c>
      <c r="C48" s="6" t="s">
        <v>3</v>
      </c>
      <c r="D48" s="6" t="s">
        <v>3</v>
      </c>
    </row>
    <row r="49" spans="1:4" ht="85.5" hidden="1" x14ac:dyDescent="0.25">
      <c r="A49" s="5" t="s">
        <v>27</v>
      </c>
      <c r="B49" s="5" t="s">
        <v>27</v>
      </c>
      <c r="C49" s="6" t="s">
        <v>3</v>
      </c>
      <c r="D49" s="6" t="s">
        <v>3</v>
      </c>
    </row>
  </sheetData>
  <mergeCells count="24">
    <mergeCell ref="A29:B29"/>
    <mergeCell ref="A30:B30"/>
    <mergeCell ref="B20:B22"/>
    <mergeCell ref="A13:A22"/>
    <mergeCell ref="A26:B26"/>
    <mergeCell ref="A25:G25"/>
    <mergeCell ref="B16:B17"/>
    <mergeCell ref="B18:B19"/>
    <mergeCell ref="C21:C22"/>
    <mergeCell ref="A27:B27"/>
    <mergeCell ref="A28:B28"/>
    <mergeCell ref="D13:G14"/>
    <mergeCell ref="B15:C15"/>
    <mergeCell ref="B13:B14"/>
    <mergeCell ref="I8:I12"/>
    <mergeCell ref="I13:I14"/>
    <mergeCell ref="A1:F1"/>
    <mergeCell ref="A8:A12"/>
    <mergeCell ref="B9:B12"/>
    <mergeCell ref="A2:E2"/>
    <mergeCell ref="A3:E3"/>
    <mergeCell ref="A4:E4"/>
    <mergeCell ref="B8:F8"/>
    <mergeCell ref="C10:C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tabSelected="1" view="pageBreakPreview" topLeftCell="B1" zoomScale="80" zoomScaleNormal="80" zoomScaleSheetLayoutView="80" workbookViewId="0">
      <selection activeCell="D1" sqref="D1:E1"/>
    </sheetView>
  </sheetViews>
  <sheetFormatPr defaultColWidth="34.28515625" defaultRowHeight="15.75" x14ac:dyDescent="0.25"/>
  <cols>
    <col min="1" max="1" width="8.42578125" style="62" hidden="1" customWidth="1"/>
    <col min="2" max="2" width="4.85546875" style="62" customWidth="1"/>
    <col min="3" max="3" width="13.85546875" style="62" customWidth="1"/>
    <col min="4" max="4" width="39.85546875" style="77" customWidth="1"/>
    <col min="5" max="5" width="17.28515625" style="77" customWidth="1"/>
    <col min="6" max="6" width="22" style="78" customWidth="1"/>
    <col min="7" max="7" width="19.7109375" style="79" customWidth="1"/>
    <col min="8" max="8" width="31.85546875" style="65" customWidth="1"/>
    <col min="9" max="9" width="20.5703125" style="65" customWidth="1"/>
    <col min="10" max="10" width="2.28515625" style="65" customWidth="1"/>
    <col min="11" max="11" width="9.140625" style="65" customWidth="1"/>
    <col min="12" max="12" width="43.85546875" style="65" customWidth="1"/>
    <col min="13" max="13" width="25" style="65" customWidth="1"/>
    <col min="14" max="14" width="15.5703125" style="65" customWidth="1"/>
    <col min="15" max="255" width="9.140625" style="65" customWidth="1"/>
    <col min="256" max="256" width="8.42578125" style="65" customWidth="1"/>
    <col min="257" max="257" width="28.140625" style="65" customWidth="1"/>
    <col min="258" max="258" width="34.28515625" style="65"/>
    <col min="259" max="259" width="0" style="65" hidden="1" customWidth="1"/>
    <col min="260" max="260" width="28.140625" style="65" customWidth="1"/>
    <col min="261" max="261" width="45" style="65" customWidth="1"/>
    <col min="262" max="262" width="29.5703125" style="65" customWidth="1"/>
    <col min="263" max="263" width="26.140625" style="65" customWidth="1"/>
    <col min="264" max="264" width="17.42578125" style="65" customWidth="1"/>
    <col min="265" max="266" width="19.28515625" style="65" customWidth="1"/>
    <col min="267" max="511" width="9.140625" style="65" customWidth="1"/>
    <col min="512" max="512" width="8.42578125" style="65" customWidth="1"/>
    <col min="513" max="513" width="28.140625" style="65" customWidth="1"/>
    <col min="514" max="514" width="34.28515625" style="65"/>
    <col min="515" max="515" width="0" style="65" hidden="1" customWidth="1"/>
    <col min="516" max="516" width="28.140625" style="65" customWidth="1"/>
    <col min="517" max="517" width="45" style="65" customWidth="1"/>
    <col min="518" max="518" width="29.5703125" style="65" customWidth="1"/>
    <col min="519" max="519" width="26.140625" style="65" customWidth="1"/>
    <col min="520" max="520" width="17.42578125" style="65" customWidth="1"/>
    <col min="521" max="522" width="19.28515625" style="65" customWidth="1"/>
    <col min="523" max="767" width="9.140625" style="65" customWidth="1"/>
    <col min="768" max="768" width="8.42578125" style="65" customWidth="1"/>
    <col min="769" max="769" width="28.140625" style="65" customWidth="1"/>
    <col min="770" max="770" width="34.28515625" style="65"/>
    <col min="771" max="771" width="0" style="65" hidden="1" customWidth="1"/>
    <col min="772" max="772" width="28.140625" style="65" customWidth="1"/>
    <col min="773" max="773" width="45" style="65" customWidth="1"/>
    <col min="774" max="774" width="29.5703125" style="65" customWidth="1"/>
    <col min="775" max="775" width="26.140625" style="65" customWidth="1"/>
    <col min="776" max="776" width="17.42578125" style="65" customWidth="1"/>
    <col min="777" max="778" width="19.28515625" style="65" customWidth="1"/>
    <col min="779" max="1023" width="9.140625" style="65" customWidth="1"/>
    <col min="1024" max="1024" width="8.42578125" style="65" customWidth="1"/>
    <col min="1025" max="1025" width="28.140625" style="65" customWidth="1"/>
    <col min="1026" max="1026" width="34.28515625" style="65"/>
    <col min="1027" max="1027" width="0" style="65" hidden="1" customWidth="1"/>
    <col min="1028" max="1028" width="28.140625" style="65" customWidth="1"/>
    <col min="1029" max="1029" width="45" style="65" customWidth="1"/>
    <col min="1030" max="1030" width="29.5703125" style="65" customWidth="1"/>
    <col min="1031" max="1031" width="26.140625" style="65" customWidth="1"/>
    <col min="1032" max="1032" width="17.42578125" style="65" customWidth="1"/>
    <col min="1033" max="1034" width="19.28515625" style="65" customWidth="1"/>
    <col min="1035" max="1279" width="9.140625" style="65" customWidth="1"/>
    <col min="1280" max="1280" width="8.42578125" style="65" customWidth="1"/>
    <col min="1281" max="1281" width="28.140625" style="65" customWidth="1"/>
    <col min="1282" max="1282" width="34.28515625" style="65"/>
    <col min="1283" max="1283" width="0" style="65" hidden="1" customWidth="1"/>
    <col min="1284" max="1284" width="28.140625" style="65" customWidth="1"/>
    <col min="1285" max="1285" width="45" style="65" customWidth="1"/>
    <col min="1286" max="1286" width="29.5703125" style="65" customWidth="1"/>
    <col min="1287" max="1287" width="26.140625" style="65" customWidth="1"/>
    <col min="1288" max="1288" width="17.42578125" style="65" customWidth="1"/>
    <col min="1289" max="1290" width="19.28515625" style="65" customWidth="1"/>
    <col min="1291" max="1535" width="9.140625" style="65" customWidth="1"/>
    <col min="1536" max="1536" width="8.42578125" style="65" customWidth="1"/>
    <col min="1537" max="1537" width="28.140625" style="65" customWidth="1"/>
    <col min="1538" max="1538" width="34.28515625" style="65"/>
    <col min="1539" max="1539" width="0" style="65" hidden="1" customWidth="1"/>
    <col min="1540" max="1540" width="28.140625" style="65" customWidth="1"/>
    <col min="1541" max="1541" width="45" style="65" customWidth="1"/>
    <col min="1542" max="1542" width="29.5703125" style="65" customWidth="1"/>
    <col min="1543" max="1543" width="26.140625" style="65" customWidth="1"/>
    <col min="1544" max="1544" width="17.42578125" style="65" customWidth="1"/>
    <col min="1545" max="1546" width="19.28515625" style="65" customWidth="1"/>
    <col min="1547" max="1791" width="9.140625" style="65" customWidth="1"/>
    <col min="1792" max="1792" width="8.42578125" style="65" customWidth="1"/>
    <col min="1793" max="1793" width="28.140625" style="65" customWidth="1"/>
    <col min="1794" max="1794" width="34.28515625" style="65"/>
    <col min="1795" max="1795" width="0" style="65" hidden="1" customWidth="1"/>
    <col min="1796" max="1796" width="28.140625" style="65" customWidth="1"/>
    <col min="1797" max="1797" width="45" style="65" customWidth="1"/>
    <col min="1798" max="1798" width="29.5703125" style="65" customWidth="1"/>
    <col min="1799" max="1799" width="26.140625" style="65" customWidth="1"/>
    <col min="1800" max="1800" width="17.42578125" style="65" customWidth="1"/>
    <col min="1801" max="1802" width="19.28515625" style="65" customWidth="1"/>
    <col min="1803" max="2047" width="9.140625" style="65" customWidth="1"/>
    <col min="2048" max="2048" width="8.42578125" style="65" customWidth="1"/>
    <col min="2049" max="2049" width="28.140625" style="65" customWidth="1"/>
    <col min="2050" max="2050" width="34.28515625" style="65"/>
    <col min="2051" max="2051" width="0" style="65" hidden="1" customWidth="1"/>
    <col min="2052" max="2052" width="28.140625" style="65" customWidth="1"/>
    <col min="2053" max="2053" width="45" style="65" customWidth="1"/>
    <col min="2054" max="2054" width="29.5703125" style="65" customWidth="1"/>
    <col min="2055" max="2055" width="26.140625" style="65" customWidth="1"/>
    <col min="2056" max="2056" width="17.42578125" style="65" customWidth="1"/>
    <col min="2057" max="2058" width="19.28515625" style="65" customWidth="1"/>
    <col min="2059" max="2303" width="9.140625" style="65" customWidth="1"/>
    <col min="2304" max="2304" width="8.42578125" style="65" customWidth="1"/>
    <col min="2305" max="2305" width="28.140625" style="65" customWidth="1"/>
    <col min="2306" max="2306" width="34.28515625" style="65"/>
    <col min="2307" max="2307" width="0" style="65" hidden="1" customWidth="1"/>
    <col min="2308" max="2308" width="28.140625" style="65" customWidth="1"/>
    <col min="2309" max="2309" width="45" style="65" customWidth="1"/>
    <col min="2310" max="2310" width="29.5703125" style="65" customWidth="1"/>
    <col min="2311" max="2311" width="26.140625" style="65" customWidth="1"/>
    <col min="2312" max="2312" width="17.42578125" style="65" customWidth="1"/>
    <col min="2313" max="2314" width="19.28515625" style="65" customWidth="1"/>
    <col min="2315" max="2559" width="9.140625" style="65" customWidth="1"/>
    <col min="2560" max="2560" width="8.42578125" style="65" customWidth="1"/>
    <col min="2561" max="2561" width="28.140625" style="65" customWidth="1"/>
    <col min="2562" max="2562" width="34.28515625" style="65"/>
    <col min="2563" max="2563" width="0" style="65" hidden="1" customWidth="1"/>
    <col min="2564" max="2564" width="28.140625" style="65" customWidth="1"/>
    <col min="2565" max="2565" width="45" style="65" customWidth="1"/>
    <col min="2566" max="2566" width="29.5703125" style="65" customWidth="1"/>
    <col min="2567" max="2567" width="26.140625" style="65" customWidth="1"/>
    <col min="2568" max="2568" width="17.42578125" style="65" customWidth="1"/>
    <col min="2569" max="2570" width="19.28515625" style="65" customWidth="1"/>
    <col min="2571" max="2815" width="9.140625" style="65" customWidth="1"/>
    <col min="2816" max="2816" width="8.42578125" style="65" customWidth="1"/>
    <col min="2817" max="2817" width="28.140625" style="65" customWidth="1"/>
    <col min="2818" max="2818" width="34.28515625" style="65"/>
    <col min="2819" max="2819" width="0" style="65" hidden="1" customWidth="1"/>
    <col min="2820" max="2820" width="28.140625" style="65" customWidth="1"/>
    <col min="2821" max="2821" width="45" style="65" customWidth="1"/>
    <col min="2822" max="2822" width="29.5703125" style="65" customWidth="1"/>
    <col min="2823" max="2823" width="26.140625" style="65" customWidth="1"/>
    <col min="2824" max="2824" width="17.42578125" style="65" customWidth="1"/>
    <col min="2825" max="2826" width="19.28515625" style="65" customWidth="1"/>
    <col min="2827" max="3071" width="9.140625" style="65" customWidth="1"/>
    <col min="3072" max="3072" width="8.42578125" style="65" customWidth="1"/>
    <col min="3073" max="3073" width="28.140625" style="65" customWidth="1"/>
    <col min="3074" max="3074" width="34.28515625" style="65"/>
    <col min="3075" max="3075" width="0" style="65" hidden="1" customWidth="1"/>
    <col min="3076" max="3076" width="28.140625" style="65" customWidth="1"/>
    <col min="3077" max="3077" width="45" style="65" customWidth="1"/>
    <col min="3078" max="3078" width="29.5703125" style="65" customWidth="1"/>
    <col min="3079" max="3079" width="26.140625" style="65" customWidth="1"/>
    <col min="3080" max="3080" width="17.42578125" style="65" customWidth="1"/>
    <col min="3081" max="3082" width="19.28515625" style="65" customWidth="1"/>
    <col min="3083" max="3327" width="9.140625" style="65" customWidth="1"/>
    <col min="3328" max="3328" width="8.42578125" style="65" customWidth="1"/>
    <col min="3329" max="3329" width="28.140625" style="65" customWidth="1"/>
    <col min="3330" max="3330" width="34.28515625" style="65"/>
    <col min="3331" max="3331" width="0" style="65" hidden="1" customWidth="1"/>
    <col min="3332" max="3332" width="28.140625" style="65" customWidth="1"/>
    <col min="3333" max="3333" width="45" style="65" customWidth="1"/>
    <col min="3334" max="3334" width="29.5703125" style="65" customWidth="1"/>
    <col min="3335" max="3335" width="26.140625" style="65" customWidth="1"/>
    <col min="3336" max="3336" width="17.42578125" style="65" customWidth="1"/>
    <col min="3337" max="3338" width="19.28515625" style="65" customWidth="1"/>
    <col min="3339" max="3583" width="9.140625" style="65" customWidth="1"/>
    <col min="3584" max="3584" width="8.42578125" style="65" customWidth="1"/>
    <col min="3585" max="3585" width="28.140625" style="65" customWidth="1"/>
    <col min="3586" max="3586" width="34.28515625" style="65"/>
    <col min="3587" max="3587" width="0" style="65" hidden="1" customWidth="1"/>
    <col min="3588" max="3588" width="28.140625" style="65" customWidth="1"/>
    <col min="3589" max="3589" width="45" style="65" customWidth="1"/>
    <col min="3590" max="3590" width="29.5703125" style="65" customWidth="1"/>
    <col min="3591" max="3591" width="26.140625" style="65" customWidth="1"/>
    <col min="3592" max="3592" width="17.42578125" style="65" customWidth="1"/>
    <col min="3593" max="3594" width="19.28515625" style="65" customWidth="1"/>
    <col min="3595" max="3839" width="9.140625" style="65" customWidth="1"/>
    <col min="3840" max="3840" width="8.42578125" style="65" customWidth="1"/>
    <col min="3841" max="3841" width="28.140625" style="65" customWidth="1"/>
    <col min="3842" max="3842" width="34.28515625" style="65"/>
    <col min="3843" max="3843" width="0" style="65" hidden="1" customWidth="1"/>
    <col min="3844" max="3844" width="28.140625" style="65" customWidth="1"/>
    <col min="3845" max="3845" width="45" style="65" customWidth="1"/>
    <col min="3846" max="3846" width="29.5703125" style="65" customWidth="1"/>
    <col min="3847" max="3847" width="26.140625" style="65" customWidth="1"/>
    <col min="3848" max="3848" width="17.42578125" style="65" customWidth="1"/>
    <col min="3849" max="3850" width="19.28515625" style="65" customWidth="1"/>
    <col min="3851" max="4095" width="9.140625" style="65" customWidth="1"/>
    <col min="4096" max="4096" width="8.42578125" style="65" customWidth="1"/>
    <col min="4097" max="4097" width="28.140625" style="65" customWidth="1"/>
    <col min="4098" max="4098" width="34.28515625" style="65"/>
    <col min="4099" max="4099" width="0" style="65" hidden="1" customWidth="1"/>
    <col min="4100" max="4100" width="28.140625" style="65" customWidth="1"/>
    <col min="4101" max="4101" width="45" style="65" customWidth="1"/>
    <col min="4102" max="4102" width="29.5703125" style="65" customWidth="1"/>
    <col min="4103" max="4103" width="26.140625" style="65" customWidth="1"/>
    <col min="4104" max="4104" width="17.42578125" style="65" customWidth="1"/>
    <col min="4105" max="4106" width="19.28515625" style="65" customWidth="1"/>
    <col min="4107" max="4351" width="9.140625" style="65" customWidth="1"/>
    <col min="4352" max="4352" width="8.42578125" style="65" customWidth="1"/>
    <col min="4353" max="4353" width="28.140625" style="65" customWidth="1"/>
    <col min="4354" max="4354" width="34.28515625" style="65"/>
    <col min="4355" max="4355" width="0" style="65" hidden="1" customWidth="1"/>
    <col min="4356" max="4356" width="28.140625" style="65" customWidth="1"/>
    <col min="4357" max="4357" width="45" style="65" customWidth="1"/>
    <col min="4358" max="4358" width="29.5703125" style="65" customWidth="1"/>
    <col min="4359" max="4359" width="26.140625" style="65" customWidth="1"/>
    <col min="4360" max="4360" width="17.42578125" style="65" customWidth="1"/>
    <col min="4361" max="4362" width="19.28515625" style="65" customWidth="1"/>
    <col min="4363" max="4607" width="9.140625" style="65" customWidth="1"/>
    <col min="4608" max="4608" width="8.42578125" style="65" customWidth="1"/>
    <col min="4609" max="4609" width="28.140625" style="65" customWidth="1"/>
    <col min="4610" max="4610" width="34.28515625" style="65"/>
    <col min="4611" max="4611" width="0" style="65" hidden="1" customWidth="1"/>
    <col min="4612" max="4612" width="28.140625" style="65" customWidth="1"/>
    <col min="4613" max="4613" width="45" style="65" customWidth="1"/>
    <col min="4614" max="4614" width="29.5703125" style="65" customWidth="1"/>
    <col min="4615" max="4615" width="26.140625" style="65" customWidth="1"/>
    <col min="4616" max="4616" width="17.42578125" style="65" customWidth="1"/>
    <col min="4617" max="4618" width="19.28515625" style="65" customWidth="1"/>
    <col min="4619" max="4863" width="9.140625" style="65" customWidth="1"/>
    <col min="4864" max="4864" width="8.42578125" style="65" customWidth="1"/>
    <col min="4865" max="4865" width="28.140625" style="65" customWidth="1"/>
    <col min="4866" max="4866" width="34.28515625" style="65"/>
    <col min="4867" max="4867" width="0" style="65" hidden="1" customWidth="1"/>
    <col min="4868" max="4868" width="28.140625" style="65" customWidth="1"/>
    <col min="4869" max="4869" width="45" style="65" customWidth="1"/>
    <col min="4870" max="4870" width="29.5703125" style="65" customWidth="1"/>
    <col min="4871" max="4871" width="26.140625" style="65" customWidth="1"/>
    <col min="4872" max="4872" width="17.42578125" style="65" customWidth="1"/>
    <col min="4873" max="4874" width="19.28515625" style="65" customWidth="1"/>
    <col min="4875" max="5119" width="9.140625" style="65" customWidth="1"/>
    <col min="5120" max="5120" width="8.42578125" style="65" customWidth="1"/>
    <col min="5121" max="5121" width="28.140625" style="65" customWidth="1"/>
    <col min="5122" max="5122" width="34.28515625" style="65"/>
    <col min="5123" max="5123" width="0" style="65" hidden="1" customWidth="1"/>
    <col min="5124" max="5124" width="28.140625" style="65" customWidth="1"/>
    <col min="5125" max="5125" width="45" style="65" customWidth="1"/>
    <col min="5126" max="5126" width="29.5703125" style="65" customWidth="1"/>
    <col min="5127" max="5127" width="26.140625" style="65" customWidth="1"/>
    <col min="5128" max="5128" width="17.42578125" style="65" customWidth="1"/>
    <col min="5129" max="5130" width="19.28515625" style="65" customWidth="1"/>
    <col min="5131" max="5375" width="9.140625" style="65" customWidth="1"/>
    <col min="5376" max="5376" width="8.42578125" style="65" customWidth="1"/>
    <col min="5377" max="5377" width="28.140625" style="65" customWidth="1"/>
    <col min="5378" max="5378" width="34.28515625" style="65"/>
    <col min="5379" max="5379" width="0" style="65" hidden="1" customWidth="1"/>
    <col min="5380" max="5380" width="28.140625" style="65" customWidth="1"/>
    <col min="5381" max="5381" width="45" style="65" customWidth="1"/>
    <col min="5382" max="5382" width="29.5703125" style="65" customWidth="1"/>
    <col min="5383" max="5383" width="26.140625" style="65" customWidth="1"/>
    <col min="5384" max="5384" width="17.42578125" style="65" customWidth="1"/>
    <col min="5385" max="5386" width="19.28515625" style="65" customWidth="1"/>
    <col min="5387" max="5631" width="9.140625" style="65" customWidth="1"/>
    <col min="5632" max="5632" width="8.42578125" style="65" customWidth="1"/>
    <col min="5633" max="5633" width="28.140625" style="65" customWidth="1"/>
    <col min="5634" max="5634" width="34.28515625" style="65"/>
    <col min="5635" max="5635" width="0" style="65" hidden="1" customWidth="1"/>
    <col min="5636" max="5636" width="28.140625" style="65" customWidth="1"/>
    <col min="5637" max="5637" width="45" style="65" customWidth="1"/>
    <col min="5638" max="5638" width="29.5703125" style="65" customWidth="1"/>
    <col min="5639" max="5639" width="26.140625" style="65" customWidth="1"/>
    <col min="5640" max="5640" width="17.42578125" style="65" customWidth="1"/>
    <col min="5641" max="5642" width="19.28515625" style="65" customWidth="1"/>
    <col min="5643" max="5887" width="9.140625" style="65" customWidth="1"/>
    <col min="5888" max="5888" width="8.42578125" style="65" customWidth="1"/>
    <col min="5889" max="5889" width="28.140625" style="65" customWidth="1"/>
    <col min="5890" max="5890" width="34.28515625" style="65"/>
    <col min="5891" max="5891" width="0" style="65" hidden="1" customWidth="1"/>
    <col min="5892" max="5892" width="28.140625" style="65" customWidth="1"/>
    <col min="5893" max="5893" width="45" style="65" customWidth="1"/>
    <col min="5894" max="5894" width="29.5703125" style="65" customWidth="1"/>
    <col min="5895" max="5895" width="26.140625" style="65" customWidth="1"/>
    <col min="5896" max="5896" width="17.42578125" style="65" customWidth="1"/>
    <col min="5897" max="5898" width="19.28515625" style="65" customWidth="1"/>
    <col min="5899" max="6143" width="9.140625" style="65" customWidth="1"/>
    <col min="6144" max="6144" width="8.42578125" style="65" customWidth="1"/>
    <col min="6145" max="6145" width="28.140625" style="65" customWidth="1"/>
    <col min="6146" max="6146" width="34.28515625" style="65"/>
    <col min="6147" max="6147" width="0" style="65" hidden="1" customWidth="1"/>
    <col min="6148" max="6148" width="28.140625" style="65" customWidth="1"/>
    <col min="6149" max="6149" width="45" style="65" customWidth="1"/>
    <col min="6150" max="6150" width="29.5703125" style="65" customWidth="1"/>
    <col min="6151" max="6151" width="26.140625" style="65" customWidth="1"/>
    <col min="6152" max="6152" width="17.42578125" style="65" customWidth="1"/>
    <col min="6153" max="6154" width="19.28515625" style="65" customWidth="1"/>
    <col min="6155" max="6399" width="9.140625" style="65" customWidth="1"/>
    <col min="6400" max="6400" width="8.42578125" style="65" customWidth="1"/>
    <col min="6401" max="6401" width="28.140625" style="65" customWidth="1"/>
    <col min="6402" max="6402" width="34.28515625" style="65"/>
    <col min="6403" max="6403" width="0" style="65" hidden="1" customWidth="1"/>
    <col min="6404" max="6404" width="28.140625" style="65" customWidth="1"/>
    <col min="6405" max="6405" width="45" style="65" customWidth="1"/>
    <col min="6406" max="6406" width="29.5703125" style="65" customWidth="1"/>
    <col min="6407" max="6407" width="26.140625" style="65" customWidth="1"/>
    <col min="6408" max="6408" width="17.42578125" style="65" customWidth="1"/>
    <col min="6409" max="6410" width="19.28515625" style="65" customWidth="1"/>
    <col min="6411" max="6655" width="9.140625" style="65" customWidth="1"/>
    <col min="6656" max="6656" width="8.42578125" style="65" customWidth="1"/>
    <col min="6657" max="6657" width="28.140625" style="65" customWidth="1"/>
    <col min="6658" max="6658" width="34.28515625" style="65"/>
    <col min="6659" max="6659" width="0" style="65" hidden="1" customWidth="1"/>
    <col min="6660" max="6660" width="28.140625" style="65" customWidth="1"/>
    <col min="6661" max="6661" width="45" style="65" customWidth="1"/>
    <col min="6662" max="6662" width="29.5703125" style="65" customWidth="1"/>
    <col min="6663" max="6663" width="26.140625" style="65" customWidth="1"/>
    <col min="6664" max="6664" width="17.42578125" style="65" customWidth="1"/>
    <col min="6665" max="6666" width="19.28515625" style="65" customWidth="1"/>
    <col min="6667" max="6911" width="9.140625" style="65" customWidth="1"/>
    <col min="6912" max="6912" width="8.42578125" style="65" customWidth="1"/>
    <col min="6913" max="6913" width="28.140625" style="65" customWidth="1"/>
    <col min="6914" max="6914" width="34.28515625" style="65"/>
    <col min="6915" max="6915" width="0" style="65" hidden="1" customWidth="1"/>
    <col min="6916" max="6916" width="28.140625" style="65" customWidth="1"/>
    <col min="6917" max="6917" width="45" style="65" customWidth="1"/>
    <col min="6918" max="6918" width="29.5703125" style="65" customWidth="1"/>
    <col min="6919" max="6919" width="26.140625" style="65" customWidth="1"/>
    <col min="6920" max="6920" width="17.42578125" style="65" customWidth="1"/>
    <col min="6921" max="6922" width="19.28515625" style="65" customWidth="1"/>
    <col min="6923" max="7167" width="9.140625" style="65" customWidth="1"/>
    <col min="7168" max="7168" width="8.42578125" style="65" customWidth="1"/>
    <col min="7169" max="7169" width="28.140625" style="65" customWidth="1"/>
    <col min="7170" max="7170" width="34.28515625" style="65"/>
    <col min="7171" max="7171" width="0" style="65" hidden="1" customWidth="1"/>
    <col min="7172" max="7172" width="28.140625" style="65" customWidth="1"/>
    <col min="7173" max="7173" width="45" style="65" customWidth="1"/>
    <col min="7174" max="7174" width="29.5703125" style="65" customWidth="1"/>
    <col min="7175" max="7175" width="26.140625" style="65" customWidth="1"/>
    <col min="7176" max="7176" width="17.42578125" style="65" customWidth="1"/>
    <col min="7177" max="7178" width="19.28515625" style="65" customWidth="1"/>
    <col min="7179" max="7423" width="9.140625" style="65" customWidth="1"/>
    <col min="7424" max="7424" width="8.42578125" style="65" customWidth="1"/>
    <col min="7425" max="7425" width="28.140625" style="65" customWidth="1"/>
    <col min="7426" max="7426" width="34.28515625" style="65"/>
    <col min="7427" max="7427" width="0" style="65" hidden="1" customWidth="1"/>
    <col min="7428" max="7428" width="28.140625" style="65" customWidth="1"/>
    <col min="7429" max="7429" width="45" style="65" customWidth="1"/>
    <col min="7430" max="7430" width="29.5703125" style="65" customWidth="1"/>
    <col min="7431" max="7431" width="26.140625" style="65" customWidth="1"/>
    <col min="7432" max="7432" width="17.42578125" style="65" customWidth="1"/>
    <col min="7433" max="7434" width="19.28515625" style="65" customWidth="1"/>
    <col min="7435" max="7679" width="9.140625" style="65" customWidth="1"/>
    <col min="7680" max="7680" width="8.42578125" style="65" customWidth="1"/>
    <col min="7681" max="7681" width="28.140625" style="65" customWidth="1"/>
    <col min="7682" max="7682" width="34.28515625" style="65"/>
    <col min="7683" max="7683" width="0" style="65" hidden="1" customWidth="1"/>
    <col min="7684" max="7684" width="28.140625" style="65" customWidth="1"/>
    <col min="7685" max="7685" width="45" style="65" customWidth="1"/>
    <col min="7686" max="7686" width="29.5703125" style="65" customWidth="1"/>
    <col min="7687" max="7687" width="26.140625" style="65" customWidth="1"/>
    <col min="7688" max="7688" width="17.42578125" style="65" customWidth="1"/>
    <col min="7689" max="7690" width="19.28515625" style="65" customWidth="1"/>
    <col min="7691" max="7935" width="9.140625" style="65" customWidth="1"/>
    <col min="7936" max="7936" width="8.42578125" style="65" customWidth="1"/>
    <col min="7937" max="7937" width="28.140625" style="65" customWidth="1"/>
    <col min="7938" max="7938" width="34.28515625" style="65"/>
    <col min="7939" max="7939" width="0" style="65" hidden="1" customWidth="1"/>
    <col min="7940" max="7940" width="28.140625" style="65" customWidth="1"/>
    <col min="7941" max="7941" width="45" style="65" customWidth="1"/>
    <col min="7942" max="7942" width="29.5703125" style="65" customWidth="1"/>
    <col min="7943" max="7943" width="26.140625" style="65" customWidth="1"/>
    <col min="7944" max="7944" width="17.42578125" style="65" customWidth="1"/>
    <col min="7945" max="7946" width="19.28515625" style="65" customWidth="1"/>
    <col min="7947" max="8191" width="9.140625" style="65" customWidth="1"/>
    <col min="8192" max="8192" width="8.42578125" style="65" customWidth="1"/>
    <col min="8193" max="8193" width="28.140625" style="65" customWidth="1"/>
    <col min="8194" max="8194" width="34.28515625" style="65"/>
    <col min="8195" max="8195" width="0" style="65" hidden="1" customWidth="1"/>
    <col min="8196" max="8196" width="28.140625" style="65" customWidth="1"/>
    <col min="8197" max="8197" width="45" style="65" customWidth="1"/>
    <col min="8198" max="8198" width="29.5703125" style="65" customWidth="1"/>
    <col min="8199" max="8199" width="26.140625" style="65" customWidth="1"/>
    <col min="8200" max="8200" width="17.42578125" style="65" customWidth="1"/>
    <col min="8201" max="8202" width="19.28515625" style="65" customWidth="1"/>
    <col min="8203" max="8447" width="9.140625" style="65" customWidth="1"/>
    <col min="8448" max="8448" width="8.42578125" style="65" customWidth="1"/>
    <col min="8449" max="8449" width="28.140625" style="65" customWidth="1"/>
    <col min="8450" max="8450" width="34.28515625" style="65"/>
    <col min="8451" max="8451" width="0" style="65" hidden="1" customWidth="1"/>
    <col min="8452" max="8452" width="28.140625" style="65" customWidth="1"/>
    <col min="8453" max="8453" width="45" style="65" customWidth="1"/>
    <col min="8454" max="8454" width="29.5703125" style="65" customWidth="1"/>
    <col min="8455" max="8455" width="26.140625" style="65" customWidth="1"/>
    <col min="8456" max="8456" width="17.42578125" style="65" customWidth="1"/>
    <col min="8457" max="8458" width="19.28515625" style="65" customWidth="1"/>
    <col min="8459" max="8703" width="9.140625" style="65" customWidth="1"/>
    <col min="8704" max="8704" width="8.42578125" style="65" customWidth="1"/>
    <col min="8705" max="8705" width="28.140625" style="65" customWidth="1"/>
    <col min="8706" max="8706" width="34.28515625" style="65"/>
    <col min="8707" max="8707" width="0" style="65" hidden="1" customWidth="1"/>
    <col min="8708" max="8708" width="28.140625" style="65" customWidth="1"/>
    <col min="8709" max="8709" width="45" style="65" customWidth="1"/>
    <col min="8710" max="8710" width="29.5703125" style="65" customWidth="1"/>
    <col min="8711" max="8711" width="26.140625" style="65" customWidth="1"/>
    <col min="8712" max="8712" width="17.42578125" style="65" customWidth="1"/>
    <col min="8713" max="8714" width="19.28515625" style="65" customWidth="1"/>
    <col min="8715" max="8959" width="9.140625" style="65" customWidth="1"/>
    <col min="8960" max="8960" width="8.42578125" style="65" customWidth="1"/>
    <col min="8961" max="8961" width="28.140625" style="65" customWidth="1"/>
    <col min="8962" max="8962" width="34.28515625" style="65"/>
    <col min="8963" max="8963" width="0" style="65" hidden="1" customWidth="1"/>
    <col min="8964" max="8964" width="28.140625" style="65" customWidth="1"/>
    <col min="8965" max="8965" width="45" style="65" customWidth="1"/>
    <col min="8966" max="8966" width="29.5703125" style="65" customWidth="1"/>
    <col min="8967" max="8967" width="26.140625" style="65" customWidth="1"/>
    <col min="8968" max="8968" width="17.42578125" style="65" customWidth="1"/>
    <col min="8969" max="8970" width="19.28515625" style="65" customWidth="1"/>
    <col min="8971" max="9215" width="9.140625" style="65" customWidth="1"/>
    <col min="9216" max="9216" width="8.42578125" style="65" customWidth="1"/>
    <col min="9217" max="9217" width="28.140625" style="65" customWidth="1"/>
    <col min="9218" max="9218" width="34.28515625" style="65"/>
    <col min="9219" max="9219" width="0" style="65" hidden="1" customWidth="1"/>
    <col min="9220" max="9220" width="28.140625" style="65" customWidth="1"/>
    <col min="9221" max="9221" width="45" style="65" customWidth="1"/>
    <col min="9222" max="9222" width="29.5703125" style="65" customWidth="1"/>
    <col min="9223" max="9223" width="26.140625" style="65" customWidth="1"/>
    <col min="9224" max="9224" width="17.42578125" style="65" customWidth="1"/>
    <col min="9225" max="9226" width="19.28515625" style="65" customWidth="1"/>
    <col min="9227" max="9471" width="9.140625" style="65" customWidth="1"/>
    <col min="9472" max="9472" width="8.42578125" style="65" customWidth="1"/>
    <col min="9473" max="9473" width="28.140625" style="65" customWidth="1"/>
    <col min="9474" max="9474" width="34.28515625" style="65"/>
    <col min="9475" max="9475" width="0" style="65" hidden="1" customWidth="1"/>
    <col min="9476" max="9476" width="28.140625" style="65" customWidth="1"/>
    <col min="9477" max="9477" width="45" style="65" customWidth="1"/>
    <col min="9478" max="9478" width="29.5703125" style="65" customWidth="1"/>
    <col min="9479" max="9479" width="26.140625" style="65" customWidth="1"/>
    <col min="9480" max="9480" width="17.42578125" style="65" customWidth="1"/>
    <col min="9481" max="9482" width="19.28515625" style="65" customWidth="1"/>
    <col min="9483" max="9727" width="9.140625" style="65" customWidth="1"/>
    <col min="9728" max="9728" width="8.42578125" style="65" customWidth="1"/>
    <col min="9729" max="9729" width="28.140625" style="65" customWidth="1"/>
    <col min="9730" max="9730" width="34.28515625" style="65"/>
    <col min="9731" max="9731" width="0" style="65" hidden="1" customWidth="1"/>
    <col min="9732" max="9732" width="28.140625" style="65" customWidth="1"/>
    <col min="9733" max="9733" width="45" style="65" customWidth="1"/>
    <col min="9734" max="9734" width="29.5703125" style="65" customWidth="1"/>
    <col min="9735" max="9735" width="26.140625" style="65" customWidth="1"/>
    <col min="9736" max="9736" width="17.42578125" style="65" customWidth="1"/>
    <col min="9737" max="9738" width="19.28515625" style="65" customWidth="1"/>
    <col min="9739" max="9983" width="9.140625" style="65" customWidth="1"/>
    <col min="9984" max="9984" width="8.42578125" style="65" customWidth="1"/>
    <col min="9985" max="9985" width="28.140625" style="65" customWidth="1"/>
    <col min="9986" max="9986" width="34.28515625" style="65"/>
    <col min="9987" max="9987" width="0" style="65" hidden="1" customWidth="1"/>
    <col min="9988" max="9988" width="28.140625" style="65" customWidth="1"/>
    <col min="9989" max="9989" width="45" style="65" customWidth="1"/>
    <col min="9990" max="9990" width="29.5703125" style="65" customWidth="1"/>
    <col min="9991" max="9991" width="26.140625" style="65" customWidth="1"/>
    <col min="9992" max="9992" width="17.42578125" style="65" customWidth="1"/>
    <col min="9993" max="9994" width="19.28515625" style="65" customWidth="1"/>
    <col min="9995" max="10239" width="9.140625" style="65" customWidth="1"/>
    <col min="10240" max="10240" width="8.42578125" style="65" customWidth="1"/>
    <col min="10241" max="10241" width="28.140625" style="65" customWidth="1"/>
    <col min="10242" max="10242" width="34.28515625" style="65"/>
    <col min="10243" max="10243" width="0" style="65" hidden="1" customWidth="1"/>
    <col min="10244" max="10244" width="28.140625" style="65" customWidth="1"/>
    <col min="10245" max="10245" width="45" style="65" customWidth="1"/>
    <col min="10246" max="10246" width="29.5703125" style="65" customWidth="1"/>
    <col min="10247" max="10247" width="26.140625" style="65" customWidth="1"/>
    <col min="10248" max="10248" width="17.42578125" style="65" customWidth="1"/>
    <col min="10249" max="10250" width="19.28515625" style="65" customWidth="1"/>
    <col min="10251" max="10495" width="9.140625" style="65" customWidth="1"/>
    <col min="10496" max="10496" width="8.42578125" style="65" customWidth="1"/>
    <col min="10497" max="10497" width="28.140625" style="65" customWidth="1"/>
    <col min="10498" max="10498" width="34.28515625" style="65"/>
    <col min="10499" max="10499" width="0" style="65" hidden="1" customWidth="1"/>
    <col min="10500" max="10500" width="28.140625" style="65" customWidth="1"/>
    <col min="10501" max="10501" width="45" style="65" customWidth="1"/>
    <col min="10502" max="10502" width="29.5703125" style="65" customWidth="1"/>
    <col min="10503" max="10503" width="26.140625" style="65" customWidth="1"/>
    <col min="10504" max="10504" width="17.42578125" style="65" customWidth="1"/>
    <col min="10505" max="10506" width="19.28515625" style="65" customWidth="1"/>
    <col min="10507" max="10751" width="9.140625" style="65" customWidth="1"/>
    <col min="10752" max="10752" width="8.42578125" style="65" customWidth="1"/>
    <col min="10753" max="10753" width="28.140625" style="65" customWidth="1"/>
    <col min="10754" max="10754" width="34.28515625" style="65"/>
    <col min="10755" max="10755" width="0" style="65" hidden="1" customWidth="1"/>
    <col min="10756" max="10756" width="28.140625" style="65" customWidth="1"/>
    <col min="10757" max="10757" width="45" style="65" customWidth="1"/>
    <col min="10758" max="10758" width="29.5703125" style="65" customWidth="1"/>
    <col min="10759" max="10759" width="26.140625" style="65" customWidth="1"/>
    <col min="10760" max="10760" width="17.42578125" style="65" customWidth="1"/>
    <col min="10761" max="10762" width="19.28515625" style="65" customWidth="1"/>
    <col min="10763" max="11007" width="9.140625" style="65" customWidth="1"/>
    <col min="11008" max="11008" width="8.42578125" style="65" customWidth="1"/>
    <col min="11009" max="11009" width="28.140625" style="65" customWidth="1"/>
    <col min="11010" max="11010" width="34.28515625" style="65"/>
    <col min="11011" max="11011" width="0" style="65" hidden="1" customWidth="1"/>
    <col min="11012" max="11012" width="28.140625" style="65" customWidth="1"/>
    <col min="11013" max="11013" width="45" style="65" customWidth="1"/>
    <col min="11014" max="11014" width="29.5703125" style="65" customWidth="1"/>
    <col min="11015" max="11015" width="26.140625" style="65" customWidth="1"/>
    <col min="11016" max="11016" width="17.42578125" style="65" customWidth="1"/>
    <col min="11017" max="11018" width="19.28515625" style="65" customWidth="1"/>
    <col min="11019" max="11263" width="9.140625" style="65" customWidth="1"/>
    <col min="11264" max="11264" width="8.42578125" style="65" customWidth="1"/>
    <col min="11265" max="11265" width="28.140625" style="65" customWidth="1"/>
    <col min="11266" max="11266" width="34.28515625" style="65"/>
    <col min="11267" max="11267" width="0" style="65" hidden="1" customWidth="1"/>
    <col min="11268" max="11268" width="28.140625" style="65" customWidth="1"/>
    <col min="11269" max="11269" width="45" style="65" customWidth="1"/>
    <col min="11270" max="11270" width="29.5703125" style="65" customWidth="1"/>
    <col min="11271" max="11271" width="26.140625" style="65" customWidth="1"/>
    <col min="11272" max="11272" width="17.42578125" style="65" customWidth="1"/>
    <col min="11273" max="11274" width="19.28515625" style="65" customWidth="1"/>
    <col min="11275" max="11519" width="9.140625" style="65" customWidth="1"/>
    <col min="11520" max="11520" width="8.42578125" style="65" customWidth="1"/>
    <col min="11521" max="11521" width="28.140625" style="65" customWidth="1"/>
    <col min="11522" max="11522" width="34.28515625" style="65"/>
    <col min="11523" max="11523" width="0" style="65" hidden="1" customWidth="1"/>
    <col min="11524" max="11524" width="28.140625" style="65" customWidth="1"/>
    <col min="11525" max="11525" width="45" style="65" customWidth="1"/>
    <col min="11526" max="11526" width="29.5703125" style="65" customWidth="1"/>
    <col min="11527" max="11527" width="26.140625" style="65" customWidth="1"/>
    <col min="11528" max="11528" width="17.42578125" style="65" customWidth="1"/>
    <col min="11529" max="11530" width="19.28515625" style="65" customWidth="1"/>
    <col min="11531" max="11775" width="9.140625" style="65" customWidth="1"/>
    <col min="11776" max="11776" width="8.42578125" style="65" customWidth="1"/>
    <col min="11777" max="11777" width="28.140625" style="65" customWidth="1"/>
    <col min="11778" max="11778" width="34.28515625" style="65"/>
    <col min="11779" max="11779" width="0" style="65" hidden="1" customWidth="1"/>
    <col min="11780" max="11780" width="28.140625" style="65" customWidth="1"/>
    <col min="11781" max="11781" width="45" style="65" customWidth="1"/>
    <col min="11782" max="11782" width="29.5703125" style="65" customWidth="1"/>
    <col min="11783" max="11783" width="26.140625" style="65" customWidth="1"/>
    <col min="11784" max="11784" width="17.42578125" style="65" customWidth="1"/>
    <col min="11785" max="11786" width="19.28515625" style="65" customWidth="1"/>
    <col min="11787" max="12031" width="9.140625" style="65" customWidth="1"/>
    <col min="12032" max="12032" width="8.42578125" style="65" customWidth="1"/>
    <col min="12033" max="12033" width="28.140625" style="65" customWidth="1"/>
    <col min="12034" max="12034" width="34.28515625" style="65"/>
    <col min="12035" max="12035" width="0" style="65" hidden="1" customWidth="1"/>
    <col min="12036" max="12036" width="28.140625" style="65" customWidth="1"/>
    <col min="12037" max="12037" width="45" style="65" customWidth="1"/>
    <col min="12038" max="12038" width="29.5703125" style="65" customWidth="1"/>
    <col min="12039" max="12039" width="26.140625" style="65" customWidth="1"/>
    <col min="12040" max="12040" width="17.42578125" style="65" customWidth="1"/>
    <col min="12041" max="12042" width="19.28515625" style="65" customWidth="1"/>
    <col min="12043" max="12287" width="9.140625" style="65" customWidth="1"/>
    <col min="12288" max="12288" width="8.42578125" style="65" customWidth="1"/>
    <col min="12289" max="12289" width="28.140625" style="65" customWidth="1"/>
    <col min="12290" max="12290" width="34.28515625" style="65"/>
    <col min="12291" max="12291" width="0" style="65" hidden="1" customWidth="1"/>
    <col min="12292" max="12292" width="28.140625" style="65" customWidth="1"/>
    <col min="12293" max="12293" width="45" style="65" customWidth="1"/>
    <col min="12294" max="12294" width="29.5703125" style="65" customWidth="1"/>
    <col min="12295" max="12295" width="26.140625" style="65" customWidth="1"/>
    <col min="12296" max="12296" width="17.42578125" style="65" customWidth="1"/>
    <col min="12297" max="12298" width="19.28515625" style="65" customWidth="1"/>
    <col min="12299" max="12543" width="9.140625" style="65" customWidth="1"/>
    <col min="12544" max="12544" width="8.42578125" style="65" customWidth="1"/>
    <col min="12545" max="12545" width="28.140625" style="65" customWidth="1"/>
    <col min="12546" max="12546" width="34.28515625" style="65"/>
    <col min="12547" max="12547" width="0" style="65" hidden="1" customWidth="1"/>
    <col min="12548" max="12548" width="28.140625" style="65" customWidth="1"/>
    <col min="12549" max="12549" width="45" style="65" customWidth="1"/>
    <col min="12550" max="12550" width="29.5703125" style="65" customWidth="1"/>
    <col min="12551" max="12551" width="26.140625" style="65" customWidth="1"/>
    <col min="12552" max="12552" width="17.42578125" style="65" customWidth="1"/>
    <col min="12553" max="12554" width="19.28515625" style="65" customWidth="1"/>
    <col min="12555" max="12799" width="9.140625" style="65" customWidth="1"/>
    <col min="12800" max="12800" width="8.42578125" style="65" customWidth="1"/>
    <col min="12801" max="12801" width="28.140625" style="65" customWidth="1"/>
    <col min="12802" max="12802" width="34.28515625" style="65"/>
    <col min="12803" max="12803" width="0" style="65" hidden="1" customWidth="1"/>
    <col min="12804" max="12804" width="28.140625" style="65" customWidth="1"/>
    <col min="12805" max="12805" width="45" style="65" customWidth="1"/>
    <col min="12806" max="12806" width="29.5703125" style="65" customWidth="1"/>
    <col min="12807" max="12807" width="26.140625" style="65" customWidth="1"/>
    <col min="12808" max="12808" width="17.42578125" style="65" customWidth="1"/>
    <col min="12809" max="12810" width="19.28515625" style="65" customWidth="1"/>
    <col min="12811" max="13055" width="9.140625" style="65" customWidth="1"/>
    <col min="13056" max="13056" width="8.42578125" style="65" customWidth="1"/>
    <col min="13057" max="13057" width="28.140625" style="65" customWidth="1"/>
    <col min="13058" max="13058" width="34.28515625" style="65"/>
    <col min="13059" max="13059" width="0" style="65" hidden="1" customWidth="1"/>
    <col min="13060" max="13060" width="28.140625" style="65" customWidth="1"/>
    <col min="13061" max="13061" width="45" style="65" customWidth="1"/>
    <col min="13062" max="13062" width="29.5703125" style="65" customWidth="1"/>
    <col min="13063" max="13063" width="26.140625" style="65" customWidth="1"/>
    <col min="13064" max="13064" width="17.42578125" style="65" customWidth="1"/>
    <col min="13065" max="13066" width="19.28515625" style="65" customWidth="1"/>
    <col min="13067" max="13311" width="9.140625" style="65" customWidth="1"/>
    <col min="13312" max="13312" width="8.42578125" style="65" customWidth="1"/>
    <col min="13313" max="13313" width="28.140625" style="65" customWidth="1"/>
    <col min="13314" max="13314" width="34.28515625" style="65"/>
    <col min="13315" max="13315" width="0" style="65" hidden="1" customWidth="1"/>
    <col min="13316" max="13316" width="28.140625" style="65" customWidth="1"/>
    <col min="13317" max="13317" width="45" style="65" customWidth="1"/>
    <col min="13318" max="13318" width="29.5703125" style="65" customWidth="1"/>
    <col min="13319" max="13319" width="26.140625" style="65" customWidth="1"/>
    <col min="13320" max="13320" width="17.42578125" style="65" customWidth="1"/>
    <col min="13321" max="13322" width="19.28515625" style="65" customWidth="1"/>
    <col min="13323" max="13567" width="9.140625" style="65" customWidth="1"/>
    <col min="13568" max="13568" width="8.42578125" style="65" customWidth="1"/>
    <col min="13569" max="13569" width="28.140625" style="65" customWidth="1"/>
    <col min="13570" max="13570" width="34.28515625" style="65"/>
    <col min="13571" max="13571" width="0" style="65" hidden="1" customWidth="1"/>
    <col min="13572" max="13572" width="28.140625" style="65" customWidth="1"/>
    <col min="13573" max="13573" width="45" style="65" customWidth="1"/>
    <col min="13574" max="13574" width="29.5703125" style="65" customWidth="1"/>
    <col min="13575" max="13575" width="26.140625" style="65" customWidth="1"/>
    <col min="13576" max="13576" width="17.42578125" style="65" customWidth="1"/>
    <col min="13577" max="13578" width="19.28515625" style="65" customWidth="1"/>
    <col min="13579" max="13823" width="9.140625" style="65" customWidth="1"/>
    <col min="13824" max="13824" width="8.42578125" style="65" customWidth="1"/>
    <col min="13825" max="13825" width="28.140625" style="65" customWidth="1"/>
    <col min="13826" max="13826" width="34.28515625" style="65"/>
    <col min="13827" max="13827" width="0" style="65" hidden="1" customWidth="1"/>
    <col min="13828" max="13828" width="28.140625" style="65" customWidth="1"/>
    <col min="13829" max="13829" width="45" style="65" customWidth="1"/>
    <col min="13830" max="13830" width="29.5703125" style="65" customWidth="1"/>
    <col min="13831" max="13831" width="26.140625" style="65" customWidth="1"/>
    <col min="13832" max="13832" width="17.42578125" style="65" customWidth="1"/>
    <col min="13833" max="13834" width="19.28515625" style="65" customWidth="1"/>
    <col min="13835" max="14079" width="9.140625" style="65" customWidth="1"/>
    <col min="14080" max="14080" width="8.42578125" style="65" customWidth="1"/>
    <col min="14081" max="14081" width="28.140625" style="65" customWidth="1"/>
    <col min="14082" max="14082" width="34.28515625" style="65"/>
    <col min="14083" max="14083" width="0" style="65" hidden="1" customWidth="1"/>
    <col min="14084" max="14084" width="28.140625" style="65" customWidth="1"/>
    <col min="14085" max="14085" width="45" style="65" customWidth="1"/>
    <col min="14086" max="14086" width="29.5703125" style="65" customWidth="1"/>
    <col min="14087" max="14087" width="26.140625" style="65" customWidth="1"/>
    <col min="14088" max="14088" width="17.42578125" style="65" customWidth="1"/>
    <col min="14089" max="14090" width="19.28515625" style="65" customWidth="1"/>
    <col min="14091" max="14335" width="9.140625" style="65" customWidth="1"/>
    <col min="14336" max="14336" width="8.42578125" style="65" customWidth="1"/>
    <col min="14337" max="14337" width="28.140625" style="65" customWidth="1"/>
    <col min="14338" max="14338" width="34.28515625" style="65"/>
    <col min="14339" max="14339" width="0" style="65" hidden="1" customWidth="1"/>
    <col min="14340" max="14340" width="28.140625" style="65" customWidth="1"/>
    <col min="14341" max="14341" width="45" style="65" customWidth="1"/>
    <col min="14342" max="14342" width="29.5703125" style="65" customWidth="1"/>
    <col min="14343" max="14343" width="26.140625" style="65" customWidth="1"/>
    <col min="14344" max="14344" width="17.42578125" style="65" customWidth="1"/>
    <col min="14345" max="14346" width="19.28515625" style="65" customWidth="1"/>
    <col min="14347" max="14591" width="9.140625" style="65" customWidth="1"/>
    <col min="14592" max="14592" width="8.42578125" style="65" customWidth="1"/>
    <col min="14593" max="14593" width="28.140625" style="65" customWidth="1"/>
    <col min="14594" max="14594" width="34.28515625" style="65"/>
    <col min="14595" max="14595" width="0" style="65" hidden="1" customWidth="1"/>
    <col min="14596" max="14596" width="28.140625" style="65" customWidth="1"/>
    <col min="14597" max="14597" width="45" style="65" customWidth="1"/>
    <col min="14598" max="14598" width="29.5703125" style="65" customWidth="1"/>
    <col min="14599" max="14599" width="26.140625" style="65" customWidth="1"/>
    <col min="14600" max="14600" width="17.42578125" style="65" customWidth="1"/>
    <col min="14601" max="14602" width="19.28515625" style="65" customWidth="1"/>
    <col min="14603" max="14847" width="9.140625" style="65" customWidth="1"/>
    <col min="14848" max="14848" width="8.42578125" style="65" customWidth="1"/>
    <col min="14849" max="14849" width="28.140625" style="65" customWidth="1"/>
    <col min="14850" max="14850" width="34.28515625" style="65"/>
    <col min="14851" max="14851" width="0" style="65" hidden="1" customWidth="1"/>
    <col min="14852" max="14852" width="28.140625" style="65" customWidth="1"/>
    <col min="14853" max="14853" width="45" style="65" customWidth="1"/>
    <col min="14854" max="14854" width="29.5703125" style="65" customWidth="1"/>
    <col min="14855" max="14855" width="26.140625" style="65" customWidth="1"/>
    <col min="14856" max="14856" width="17.42578125" style="65" customWidth="1"/>
    <col min="14857" max="14858" width="19.28515625" style="65" customWidth="1"/>
    <col min="14859" max="15103" width="9.140625" style="65" customWidth="1"/>
    <col min="15104" max="15104" width="8.42578125" style="65" customWidth="1"/>
    <col min="15105" max="15105" width="28.140625" style="65" customWidth="1"/>
    <col min="15106" max="15106" width="34.28515625" style="65"/>
    <col min="15107" max="15107" width="0" style="65" hidden="1" customWidth="1"/>
    <col min="15108" max="15108" width="28.140625" style="65" customWidth="1"/>
    <col min="15109" max="15109" width="45" style="65" customWidth="1"/>
    <col min="15110" max="15110" width="29.5703125" style="65" customWidth="1"/>
    <col min="15111" max="15111" width="26.140625" style="65" customWidth="1"/>
    <col min="15112" max="15112" width="17.42578125" style="65" customWidth="1"/>
    <col min="15113" max="15114" width="19.28515625" style="65" customWidth="1"/>
    <col min="15115" max="15359" width="9.140625" style="65" customWidth="1"/>
    <col min="15360" max="15360" width="8.42578125" style="65" customWidth="1"/>
    <col min="15361" max="15361" width="28.140625" style="65" customWidth="1"/>
    <col min="15362" max="15362" width="34.28515625" style="65"/>
    <col min="15363" max="15363" width="0" style="65" hidden="1" customWidth="1"/>
    <col min="15364" max="15364" width="28.140625" style="65" customWidth="1"/>
    <col min="15365" max="15365" width="45" style="65" customWidth="1"/>
    <col min="15366" max="15366" width="29.5703125" style="65" customWidth="1"/>
    <col min="15367" max="15367" width="26.140625" style="65" customWidth="1"/>
    <col min="15368" max="15368" width="17.42578125" style="65" customWidth="1"/>
    <col min="15369" max="15370" width="19.28515625" style="65" customWidth="1"/>
    <col min="15371" max="15615" width="9.140625" style="65" customWidth="1"/>
    <col min="15616" max="15616" width="8.42578125" style="65" customWidth="1"/>
    <col min="15617" max="15617" width="28.140625" style="65" customWidth="1"/>
    <col min="15618" max="15618" width="34.28515625" style="65"/>
    <col min="15619" max="15619" width="0" style="65" hidden="1" customWidth="1"/>
    <col min="15620" max="15620" width="28.140625" style="65" customWidth="1"/>
    <col min="15621" max="15621" width="45" style="65" customWidth="1"/>
    <col min="15622" max="15622" width="29.5703125" style="65" customWidth="1"/>
    <col min="15623" max="15623" width="26.140625" style="65" customWidth="1"/>
    <col min="15624" max="15624" width="17.42578125" style="65" customWidth="1"/>
    <col min="15625" max="15626" width="19.28515625" style="65" customWidth="1"/>
    <col min="15627" max="15871" width="9.140625" style="65" customWidth="1"/>
    <col min="15872" max="15872" width="8.42578125" style="65" customWidth="1"/>
    <col min="15873" max="15873" width="28.140625" style="65" customWidth="1"/>
    <col min="15874" max="15874" width="34.28515625" style="65"/>
    <col min="15875" max="15875" width="0" style="65" hidden="1" customWidth="1"/>
    <col min="15876" max="15876" width="28.140625" style="65" customWidth="1"/>
    <col min="15877" max="15877" width="45" style="65" customWidth="1"/>
    <col min="15878" max="15878" width="29.5703125" style="65" customWidth="1"/>
    <col min="15879" max="15879" width="26.140625" style="65" customWidth="1"/>
    <col min="15880" max="15880" width="17.42578125" style="65" customWidth="1"/>
    <col min="15881" max="15882" width="19.28515625" style="65" customWidth="1"/>
    <col min="15883" max="16127" width="9.140625" style="65" customWidth="1"/>
    <col min="16128" max="16128" width="8.42578125" style="65" customWidth="1"/>
    <col min="16129" max="16129" width="28.140625" style="65" customWidth="1"/>
    <col min="16130" max="16130" width="34.28515625" style="65"/>
    <col min="16131" max="16131" width="0" style="65" hidden="1" customWidth="1"/>
    <col min="16132" max="16132" width="28.140625" style="65" customWidth="1"/>
    <col min="16133" max="16133" width="45" style="65" customWidth="1"/>
    <col min="16134" max="16134" width="29.5703125" style="65" customWidth="1"/>
    <col min="16135" max="16135" width="26.140625" style="65" customWidth="1"/>
    <col min="16136" max="16136" width="17.42578125" style="65" customWidth="1"/>
    <col min="16137" max="16138" width="19.28515625" style="65" customWidth="1"/>
    <col min="16139" max="16383" width="9.140625" style="65" customWidth="1"/>
    <col min="16384" max="16384" width="8.42578125" style="65" customWidth="1"/>
  </cols>
  <sheetData>
    <row r="1" spans="1:14" ht="53.25" customHeight="1" thickTop="1" thickBot="1" x14ac:dyDescent="0.3">
      <c r="A1" s="261" t="s">
        <v>50</v>
      </c>
      <c r="B1" s="262"/>
      <c r="C1" s="262"/>
      <c r="D1" s="264" t="s">
        <v>155</v>
      </c>
      <c r="E1" s="265"/>
      <c r="F1" s="75"/>
      <c r="G1" s="261" t="s">
        <v>68</v>
      </c>
      <c r="H1" s="266"/>
      <c r="I1" s="76" t="s">
        <v>156</v>
      </c>
    </row>
    <row r="2" spans="1:14" ht="22.5" customHeight="1" thickTop="1" thickBot="1" x14ac:dyDescent="0.3"/>
    <row r="3" spans="1:14" ht="51" customHeight="1" thickTop="1" thickBot="1" x14ac:dyDescent="0.25">
      <c r="B3" s="263" t="s">
        <v>77</v>
      </c>
      <c r="C3" s="254" t="s">
        <v>83</v>
      </c>
      <c r="D3" s="255"/>
      <c r="E3" s="258" t="s">
        <v>70</v>
      </c>
      <c r="F3" s="259"/>
      <c r="G3" s="260"/>
      <c r="H3" s="243">
        <f>SUM(I5:I6)</f>
        <v>10</v>
      </c>
      <c r="I3" s="244"/>
      <c r="L3" s="80"/>
      <c r="M3" s="80"/>
      <c r="N3" s="80"/>
    </row>
    <row r="4" spans="1:14" ht="39" customHeight="1" thickTop="1" thickBot="1" x14ac:dyDescent="0.25">
      <c r="B4" s="263"/>
      <c r="C4" s="256"/>
      <c r="D4" s="257"/>
      <c r="E4" s="41" t="s">
        <v>61</v>
      </c>
      <c r="F4" s="41" t="s">
        <v>51</v>
      </c>
      <c r="G4" s="41" t="s">
        <v>52</v>
      </c>
      <c r="H4" s="41" t="s">
        <v>53</v>
      </c>
      <c r="I4" s="41" t="s">
        <v>84</v>
      </c>
      <c r="L4" s="80"/>
      <c r="M4" s="80"/>
      <c r="N4" s="80"/>
    </row>
    <row r="5" spans="1:14" ht="53.25" customHeight="1" thickTop="1" x14ac:dyDescent="0.2">
      <c r="C5" s="42" t="s">
        <v>54</v>
      </c>
      <c r="D5" s="96" t="s">
        <v>173</v>
      </c>
      <c r="E5" s="314">
        <v>1</v>
      </c>
      <c r="F5" s="309">
        <v>1</v>
      </c>
      <c r="G5" s="310">
        <v>1</v>
      </c>
      <c r="H5" s="312">
        <f>+G5/F5</f>
        <v>1</v>
      </c>
      <c r="I5" s="97">
        <f>IF(H5="","",IF(H5&gt;$G$15,$I$15,IF(H5&gt;$G$14,$I$14,IF(H5&gt;$G$13,$I$13,IF(H5&gt;$G$12,$I$12,IF(H5&gt;$G$11,$I$11,$I$10))))))*E5</f>
        <v>10</v>
      </c>
      <c r="K5" s="95"/>
      <c r="L5" s="80"/>
      <c r="M5" s="80"/>
      <c r="N5" s="80"/>
    </row>
    <row r="6" spans="1:14" ht="49.5" customHeight="1" thickBot="1" x14ac:dyDescent="0.25">
      <c r="C6" s="98" t="s">
        <v>55</v>
      </c>
      <c r="D6" s="99" t="s">
        <v>167</v>
      </c>
      <c r="E6" s="315">
        <v>0</v>
      </c>
      <c r="F6" s="100">
        <v>1</v>
      </c>
      <c r="G6" s="311" t="s">
        <v>197</v>
      </c>
      <c r="H6" s="313" t="s">
        <v>196</v>
      </c>
      <c r="I6" s="101"/>
      <c r="K6" s="95"/>
      <c r="L6" s="80"/>
      <c r="M6" s="80"/>
      <c r="N6" s="80"/>
    </row>
    <row r="7" spans="1:14" ht="11.25" customHeight="1" thickTop="1" x14ac:dyDescent="0.2">
      <c r="L7" s="80"/>
      <c r="M7" s="80"/>
      <c r="N7" s="80"/>
    </row>
    <row r="8" spans="1:14" ht="15" customHeight="1" x14ac:dyDescent="0.2">
      <c r="C8" s="65"/>
      <c r="D8" s="65"/>
      <c r="E8" s="65"/>
      <c r="F8" s="81" t="s">
        <v>71</v>
      </c>
      <c r="G8" s="241" t="s">
        <v>59</v>
      </c>
      <c r="H8" s="242"/>
      <c r="I8" s="267" t="s">
        <v>58</v>
      </c>
      <c r="L8" s="80"/>
      <c r="M8" s="80"/>
      <c r="N8" s="80"/>
    </row>
    <row r="9" spans="1:14" ht="14.25" x14ac:dyDescent="0.2">
      <c r="C9" s="81"/>
      <c r="D9" s="65"/>
      <c r="E9" s="65"/>
      <c r="F9" s="65"/>
      <c r="G9" s="82" t="s">
        <v>76</v>
      </c>
      <c r="H9" s="83" t="s">
        <v>77</v>
      </c>
      <c r="I9" s="267"/>
      <c r="L9" s="80"/>
      <c r="M9" s="80"/>
      <c r="N9" s="80"/>
    </row>
    <row r="10" spans="1:14" ht="15" customHeight="1" x14ac:dyDescent="0.2">
      <c r="D10" s="65"/>
      <c r="E10" s="65"/>
      <c r="F10" s="65"/>
      <c r="G10" s="84">
        <v>0</v>
      </c>
      <c r="H10" s="84">
        <v>0.5</v>
      </c>
      <c r="I10" s="85">
        <v>0</v>
      </c>
      <c r="L10" s="80"/>
      <c r="M10" s="80"/>
      <c r="N10" s="80"/>
    </row>
    <row r="11" spans="1:14" ht="15" customHeight="1" x14ac:dyDescent="0.2">
      <c r="D11" s="65"/>
      <c r="E11" s="65"/>
      <c r="F11" s="65"/>
      <c r="G11" s="84">
        <v>0.5</v>
      </c>
      <c r="H11" s="84">
        <v>0.6</v>
      </c>
      <c r="I11" s="85">
        <v>4</v>
      </c>
      <c r="L11" s="80"/>
      <c r="M11" s="80"/>
      <c r="N11" s="80"/>
    </row>
    <row r="12" spans="1:14" ht="15" customHeight="1" x14ac:dyDescent="0.2">
      <c r="D12" s="65"/>
      <c r="E12" s="65"/>
      <c r="F12" s="65"/>
      <c r="G12" s="84">
        <v>0.6</v>
      </c>
      <c r="H12" s="84">
        <v>0.7</v>
      </c>
      <c r="I12" s="85">
        <v>6</v>
      </c>
      <c r="L12" s="80"/>
      <c r="M12" s="80"/>
      <c r="N12" s="80"/>
    </row>
    <row r="13" spans="1:14" ht="15" customHeight="1" x14ac:dyDescent="0.2">
      <c r="D13" s="65"/>
      <c r="E13" s="65"/>
      <c r="F13" s="65"/>
      <c r="G13" s="84">
        <v>0.7</v>
      </c>
      <c r="H13" s="84">
        <v>0.8</v>
      </c>
      <c r="I13" s="85">
        <v>8</v>
      </c>
      <c r="L13" s="80"/>
      <c r="M13" s="80"/>
      <c r="N13" s="80"/>
    </row>
    <row r="14" spans="1:14" ht="15" customHeight="1" x14ac:dyDescent="0.25">
      <c r="D14" s="65"/>
      <c r="E14" s="65"/>
      <c r="F14" s="65"/>
      <c r="G14" s="84">
        <v>0.8</v>
      </c>
      <c r="H14" s="84">
        <v>0.9</v>
      </c>
      <c r="I14" s="85">
        <v>9</v>
      </c>
    </row>
    <row r="15" spans="1:14" ht="15" customHeight="1" x14ac:dyDescent="0.25">
      <c r="D15" s="65"/>
      <c r="E15" s="65"/>
      <c r="F15" s="65"/>
      <c r="G15" s="84">
        <v>0.9</v>
      </c>
      <c r="H15" s="84">
        <v>1</v>
      </c>
      <c r="I15" s="85">
        <v>10</v>
      </c>
    </row>
    <row r="16" spans="1:14" ht="27" customHeight="1" thickBot="1" x14ac:dyDescent="0.3"/>
    <row r="17" spans="2:14" ht="51" customHeight="1" thickTop="1" thickBot="1" x14ac:dyDescent="0.25">
      <c r="B17" s="263" t="s">
        <v>86</v>
      </c>
      <c r="C17" s="254" t="s">
        <v>85</v>
      </c>
      <c r="D17" s="255"/>
      <c r="E17" s="258" t="s">
        <v>70</v>
      </c>
      <c r="F17" s="259"/>
      <c r="G17" s="260"/>
      <c r="H17" s="243">
        <f>SUM(I19:I20)</f>
        <v>10</v>
      </c>
      <c r="I17" s="244"/>
      <c r="L17" s="80"/>
      <c r="M17" s="80"/>
      <c r="N17" s="80"/>
    </row>
    <row r="18" spans="2:14" ht="39" customHeight="1" thickTop="1" thickBot="1" x14ac:dyDescent="0.25">
      <c r="B18" s="263"/>
      <c r="C18" s="256"/>
      <c r="D18" s="257"/>
      <c r="E18" s="41" t="s">
        <v>61</v>
      </c>
      <c r="F18" s="41" t="s">
        <v>51</v>
      </c>
      <c r="G18" s="41" t="s">
        <v>52</v>
      </c>
      <c r="H18" s="41" t="s">
        <v>53</v>
      </c>
      <c r="I18" s="41" t="s">
        <v>84</v>
      </c>
      <c r="L18" s="80"/>
      <c r="M18" s="80"/>
      <c r="N18" s="80"/>
    </row>
    <row r="19" spans="2:14" ht="45.75" customHeight="1" thickTop="1" x14ac:dyDescent="0.2">
      <c r="C19" s="42" t="s">
        <v>54</v>
      </c>
      <c r="D19" s="96" t="s">
        <v>179</v>
      </c>
      <c r="E19" s="316">
        <v>0.5</v>
      </c>
      <c r="F19" s="309">
        <v>1</v>
      </c>
      <c r="G19" s="310">
        <v>1</v>
      </c>
      <c r="H19" s="312">
        <f>+G19/F19</f>
        <v>1</v>
      </c>
      <c r="I19" s="97">
        <f>IF(H19="","",IF(H19&gt;$G$15,$I$15,IF(H19&gt;$G$14,$I$14,IF(H19&gt;$G$13,$I$13,IF(H19&gt;$G$12,$I$12,IF(H19&gt;$G$11,$I$11,$I$10))))))*E19</f>
        <v>5</v>
      </c>
      <c r="L19" s="80"/>
      <c r="M19" s="80"/>
      <c r="N19" s="80"/>
    </row>
    <row r="20" spans="2:14" ht="49.5" customHeight="1" thickBot="1" x14ac:dyDescent="0.25">
      <c r="C20" s="98" t="s">
        <v>55</v>
      </c>
      <c r="D20" s="99" t="s">
        <v>157</v>
      </c>
      <c r="E20" s="317">
        <v>0.5</v>
      </c>
      <c r="F20" s="100">
        <v>1</v>
      </c>
      <c r="G20" s="311">
        <v>1</v>
      </c>
      <c r="H20" s="313">
        <f>+G20/F20</f>
        <v>1</v>
      </c>
      <c r="I20" s="101">
        <f>IF(H20="","",IF(H20&gt;$G$15,$I$15,IF(H20&gt;$G$14,$I$14,IF(H20&gt;$G$13,$I$13,IF(H20&gt;$G$12,$I$12,IF(H20&gt;$G$11,$I$11,$I$10))))))*E20</f>
        <v>5</v>
      </c>
      <c r="L20" s="80"/>
      <c r="M20" s="80"/>
      <c r="N20" s="80"/>
    </row>
    <row r="21" spans="2:14" ht="5.25" customHeight="1" thickTop="1" x14ac:dyDescent="0.2">
      <c r="L21" s="80"/>
      <c r="M21" s="80"/>
      <c r="N21" s="80"/>
    </row>
    <row r="22" spans="2:14" ht="15" customHeight="1" x14ac:dyDescent="0.2">
      <c r="C22" s="65"/>
      <c r="D22" s="65"/>
      <c r="E22" s="65"/>
      <c r="F22" s="81" t="s">
        <v>71</v>
      </c>
      <c r="G22" s="241" t="s">
        <v>59</v>
      </c>
      <c r="H22" s="242"/>
      <c r="I22" s="267" t="s">
        <v>58</v>
      </c>
      <c r="L22" s="80"/>
      <c r="M22" s="80"/>
      <c r="N22" s="80"/>
    </row>
    <row r="23" spans="2:14" ht="14.25" x14ac:dyDescent="0.2">
      <c r="C23" s="81"/>
      <c r="D23" s="65"/>
      <c r="E23" s="65"/>
      <c r="F23" s="65"/>
      <c r="G23" s="82" t="s">
        <v>76</v>
      </c>
      <c r="H23" s="83" t="s">
        <v>77</v>
      </c>
      <c r="I23" s="267"/>
      <c r="L23" s="80"/>
      <c r="M23" s="80"/>
      <c r="N23" s="80"/>
    </row>
    <row r="24" spans="2:14" ht="15" customHeight="1" x14ac:dyDescent="0.2">
      <c r="D24" s="65"/>
      <c r="E24" s="65"/>
      <c r="F24" s="65"/>
      <c r="G24" s="84">
        <v>0</v>
      </c>
      <c r="H24" s="84">
        <v>0.5</v>
      </c>
      <c r="I24" s="85">
        <v>0</v>
      </c>
      <c r="L24" s="80"/>
      <c r="M24" s="80"/>
      <c r="N24" s="80"/>
    </row>
    <row r="25" spans="2:14" ht="15" customHeight="1" x14ac:dyDescent="0.2">
      <c r="D25" s="65"/>
      <c r="E25" s="65"/>
      <c r="F25" s="65"/>
      <c r="G25" s="84">
        <v>0.5</v>
      </c>
      <c r="H25" s="84">
        <v>0.6</v>
      </c>
      <c r="I25" s="85">
        <v>4</v>
      </c>
      <c r="L25" s="80"/>
      <c r="M25" s="80"/>
      <c r="N25" s="80"/>
    </row>
    <row r="26" spans="2:14" ht="15" customHeight="1" x14ac:dyDescent="0.2">
      <c r="D26" s="65"/>
      <c r="E26" s="65"/>
      <c r="F26" s="65"/>
      <c r="G26" s="84">
        <v>0.6</v>
      </c>
      <c r="H26" s="84">
        <v>0.7</v>
      </c>
      <c r="I26" s="85">
        <v>6</v>
      </c>
      <c r="L26" s="80"/>
      <c r="M26" s="80"/>
      <c r="N26" s="80"/>
    </row>
    <row r="27" spans="2:14" ht="15" customHeight="1" x14ac:dyDescent="0.2">
      <c r="D27" s="65"/>
      <c r="E27" s="65"/>
      <c r="F27" s="65"/>
      <c r="G27" s="84">
        <v>0.7</v>
      </c>
      <c r="H27" s="84">
        <v>0.8</v>
      </c>
      <c r="I27" s="85">
        <v>8</v>
      </c>
      <c r="L27" s="80"/>
      <c r="M27" s="80"/>
      <c r="N27" s="80"/>
    </row>
    <row r="28" spans="2:14" ht="15" customHeight="1" x14ac:dyDescent="0.25">
      <c r="D28" s="65"/>
      <c r="E28" s="65"/>
      <c r="F28" s="65"/>
      <c r="G28" s="84">
        <v>0.8</v>
      </c>
      <c r="H28" s="84">
        <v>0.9</v>
      </c>
      <c r="I28" s="85">
        <v>9</v>
      </c>
    </row>
    <row r="29" spans="2:14" ht="15" customHeight="1" x14ac:dyDescent="0.25">
      <c r="D29" s="65"/>
      <c r="E29" s="65"/>
      <c r="F29" s="65"/>
      <c r="G29" s="84">
        <v>0.9</v>
      </c>
      <c r="H29" s="84">
        <v>1</v>
      </c>
      <c r="I29" s="85">
        <v>10</v>
      </c>
    </row>
    <row r="30" spans="2:14" ht="30.75" customHeight="1" thickBot="1" x14ac:dyDescent="0.3"/>
    <row r="31" spans="2:14" ht="51" customHeight="1" thickTop="1" thickBot="1" x14ac:dyDescent="0.3">
      <c r="B31" s="263" t="s">
        <v>87</v>
      </c>
      <c r="C31" s="269" t="s">
        <v>72</v>
      </c>
      <c r="D31" s="270"/>
      <c r="E31" s="271"/>
      <c r="F31" s="44" t="s">
        <v>78</v>
      </c>
      <c r="G31" s="44" t="s">
        <v>63</v>
      </c>
      <c r="H31" s="247" t="s">
        <v>64</v>
      </c>
      <c r="I31" s="248"/>
    </row>
    <row r="32" spans="2:14" ht="36" customHeight="1" thickTop="1" thickBot="1" x14ac:dyDescent="0.3">
      <c r="B32" s="263"/>
      <c r="C32" s="272"/>
      <c r="D32" s="273"/>
      <c r="E32" s="274"/>
      <c r="F32" s="86" t="e">
        <f>'Valutazione qualitativa_Dirigen'!E35</f>
        <v>#N/A</v>
      </c>
      <c r="G32" s="86">
        <f>'Valutazione qualitativa_Dirigen'!E37</f>
        <v>15</v>
      </c>
      <c r="H32" s="249" t="e">
        <f>F32/G32</f>
        <v>#N/A</v>
      </c>
      <c r="I32" s="250"/>
    </row>
    <row r="33" spans="1:16" ht="16.5" thickTop="1" x14ac:dyDescent="0.25"/>
    <row r="34" spans="1:16" ht="21.75" customHeight="1" x14ac:dyDescent="0.25">
      <c r="B34" s="87"/>
      <c r="C34" s="87"/>
      <c r="D34" s="88"/>
      <c r="E34" s="88"/>
      <c r="F34" s="88"/>
      <c r="G34" s="89"/>
      <c r="H34" s="90"/>
      <c r="I34" s="90"/>
      <c r="J34" s="90"/>
    </row>
    <row r="35" spans="1:16" ht="34.5" x14ac:dyDescent="0.45">
      <c r="E35" s="91"/>
      <c r="F35" s="45" t="s">
        <v>73</v>
      </c>
    </row>
    <row r="36" spans="1:16" ht="16.5" thickBot="1" x14ac:dyDescent="0.3"/>
    <row r="37" spans="1:16" ht="27" customHeight="1" thickTop="1" thickBot="1" x14ac:dyDescent="0.3">
      <c r="C37" s="275" t="s">
        <v>69</v>
      </c>
      <c r="D37" s="276"/>
      <c r="E37" s="276"/>
      <c r="F37" s="277"/>
      <c r="G37" s="92" t="s">
        <v>61</v>
      </c>
      <c r="H37" s="93" t="s">
        <v>65</v>
      </c>
      <c r="I37" s="93" t="s">
        <v>56</v>
      </c>
    </row>
    <row r="38" spans="1:16" s="72" customFormat="1" ht="38.25" customHeight="1" thickTop="1" x14ac:dyDescent="0.25">
      <c r="A38" s="70"/>
      <c r="B38" s="70"/>
      <c r="C38" s="71" t="s">
        <v>77</v>
      </c>
      <c r="D38" s="268" t="s">
        <v>80</v>
      </c>
      <c r="E38" s="268"/>
      <c r="F38" s="63">
        <f>+H3</f>
        <v>10</v>
      </c>
      <c r="G38" s="64">
        <v>0.35</v>
      </c>
      <c r="H38" s="278" t="e">
        <f>IF(G41="","",IF(G41&gt;E51,I51, IF(G41&gt;E50,I50, IF(G41&gt;E49,I49,IF(G41&gt;E48,I48,IF(G41&gt;E47,I47,I46))))))</f>
        <v>#N/A</v>
      </c>
      <c r="I38" s="251"/>
    </row>
    <row r="39" spans="1:16" s="72" customFormat="1" ht="38.25" customHeight="1" x14ac:dyDescent="0.25">
      <c r="A39" s="70"/>
      <c r="B39" s="70"/>
      <c r="C39" s="73" t="s">
        <v>86</v>
      </c>
      <c r="D39" s="268" t="s">
        <v>81</v>
      </c>
      <c r="E39" s="268"/>
      <c r="F39" s="66">
        <f>+H17</f>
        <v>10</v>
      </c>
      <c r="G39" s="67">
        <v>0.35</v>
      </c>
      <c r="H39" s="279"/>
      <c r="I39" s="252"/>
    </row>
    <row r="40" spans="1:16" s="72" customFormat="1" ht="67.5" customHeight="1" thickBot="1" x14ac:dyDescent="0.3">
      <c r="A40" s="70"/>
      <c r="B40" s="70"/>
      <c r="C40" s="74" t="s">
        <v>87</v>
      </c>
      <c r="D40" s="284" t="s">
        <v>82</v>
      </c>
      <c r="E40" s="285"/>
      <c r="F40" s="68" t="e">
        <f>+H32</f>
        <v>#N/A</v>
      </c>
      <c r="G40" s="69">
        <v>0.3</v>
      </c>
      <c r="H40" s="279"/>
      <c r="I40" s="252"/>
    </row>
    <row r="41" spans="1:16" ht="27" customHeight="1" thickTop="1" thickBot="1" x14ac:dyDescent="0.25">
      <c r="C41" s="281" t="s">
        <v>62</v>
      </c>
      <c r="D41" s="282"/>
      <c r="E41" s="282"/>
      <c r="F41" s="283"/>
      <c r="G41" s="94" t="e">
        <f>SUMPRODUCT(F38:F40,G38:G40)</f>
        <v>#N/A</v>
      </c>
      <c r="H41" s="280"/>
      <c r="I41" s="253"/>
      <c r="L41" s="80"/>
      <c r="M41" s="80"/>
      <c r="N41" s="80"/>
      <c r="O41" s="80"/>
      <c r="P41" s="80"/>
    </row>
    <row r="42" spans="1:16" ht="16.5" thickTop="1" x14ac:dyDescent="0.2">
      <c r="L42" s="80"/>
      <c r="M42" s="80"/>
      <c r="N42" s="80"/>
      <c r="O42" s="80"/>
      <c r="P42" s="80"/>
    </row>
    <row r="43" spans="1:16" ht="5.25" customHeight="1" x14ac:dyDescent="0.2">
      <c r="L43" s="80"/>
      <c r="M43" s="80"/>
      <c r="N43" s="80"/>
      <c r="O43" s="80"/>
      <c r="P43" s="80"/>
    </row>
    <row r="44" spans="1:16" ht="14.25" x14ac:dyDescent="0.2">
      <c r="C44" s="65"/>
      <c r="D44" s="81" t="s">
        <v>71</v>
      </c>
      <c r="E44" s="239" t="s">
        <v>67</v>
      </c>
      <c r="F44" s="239"/>
      <c r="G44" s="239" t="s">
        <v>60</v>
      </c>
      <c r="H44" s="239"/>
      <c r="I44" s="245" t="s">
        <v>66</v>
      </c>
      <c r="L44" s="80"/>
      <c r="M44" s="80"/>
      <c r="N44" s="80"/>
      <c r="O44" s="80"/>
      <c r="P44" s="80"/>
    </row>
    <row r="45" spans="1:16" ht="14.25" x14ac:dyDescent="0.2">
      <c r="C45" s="81"/>
      <c r="D45" s="65"/>
      <c r="E45" s="82" t="s">
        <v>76</v>
      </c>
      <c r="F45" s="82" t="s">
        <v>77</v>
      </c>
      <c r="G45" s="239"/>
      <c r="H45" s="239"/>
      <c r="I45" s="246"/>
      <c r="L45" s="80"/>
      <c r="M45" s="80"/>
      <c r="N45" s="80"/>
      <c r="O45" s="80"/>
      <c r="P45" s="80"/>
    </row>
    <row r="46" spans="1:16" ht="24" customHeight="1" x14ac:dyDescent="0.2">
      <c r="D46" s="65"/>
      <c r="E46" s="85">
        <v>0</v>
      </c>
      <c r="F46" s="85">
        <v>3</v>
      </c>
      <c r="G46" s="240" t="s">
        <v>138</v>
      </c>
      <c r="H46" s="240"/>
      <c r="I46" s="83">
        <v>0</v>
      </c>
      <c r="L46" s="80"/>
      <c r="M46" s="80"/>
      <c r="N46" s="80"/>
      <c r="O46" s="80"/>
      <c r="P46" s="80"/>
    </row>
    <row r="47" spans="1:16" ht="24" customHeight="1" x14ac:dyDescent="0.2">
      <c r="C47" s="65"/>
      <c r="D47" s="65"/>
      <c r="E47" s="85">
        <v>3</v>
      </c>
      <c r="F47" s="85">
        <v>4</v>
      </c>
      <c r="G47" s="240" t="s">
        <v>137</v>
      </c>
      <c r="H47" s="240"/>
      <c r="I47" s="83">
        <v>0.25</v>
      </c>
      <c r="L47" s="80"/>
      <c r="M47" s="80"/>
      <c r="N47" s="80"/>
      <c r="O47" s="80"/>
      <c r="P47" s="80"/>
    </row>
    <row r="48" spans="1:16" ht="24" customHeight="1" x14ac:dyDescent="0.2">
      <c r="C48" s="65"/>
      <c r="D48" s="65"/>
      <c r="E48" s="85">
        <v>4</v>
      </c>
      <c r="F48" s="85">
        <v>6</v>
      </c>
      <c r="G48" s="240" t="s">
        <v>136</v>
      </c>
      <c r="H48" s="240"/>
      <c r="I48" s="83">
        <v>0.5</v>
      </c>
      <c r="L48" s="80"/>
      <c r="M48" s="80"/>
      <c r="N48" s="80"/>
      <c r="O48" s="80"/>
      <c r="P48" s="80"/>
    </row>
    <row r="49" spans="3:16" ht="24" customHeight="1" x14ac:dyDescent="0.2">
      <c r="C49" s="65"/>
      <c r="D49" s="65"/>
      <c r="E49" s="85">
        <v>6</v>
      </c>
      <c r="F49" s="85">
        <v>8</v>
      </c>
      <c r="G49" s="240" t="s">
        <v>135</v>
      </c>
      <c r="H49" s="240"/>
      <c r="I49" s="83">
        <v>0.8</v>
      </c>
      <c r="L49" s="80"/>
      <c r="M49" s="80"/>
      <c r="N49" s="80"/>
      <c r="O49" s="80"/>
      <c r="P49" s="80"/>
    </row>
    <row r="50" spans="3:16" ht="24" customHeight="1" x14ac:dyDescent="0.2">
      <c r="C50" s="65"/>
      <c r="D50" s="65"/>
      <c r="E50" s="85">
        <v>8</v>
      </c>
      <c r="F50" s="85">
        <v>9</v>
      </c>
      <c r="G50" s="240" t="s">
        <v>134</v>
      </c>
      <c r="H50" s="240"/>
      <c r="I50" s="83">
        <v>0.9</v>
      </c>
      <c r="L50" s="80"/>
      <c r="M50" s="80"/>
      <c r="N50" s="80"/>
      <c r="O50" s="80"/>
      <c r="P50" s="80"/>
    </row>
    <row r="51" spans="3:16" ht="24" customHeight="1" x14ac:dyDescent="0.2">
      <c r="C51" s="65"/>
      <c r="D51" s="65"/>
      <c r="E51" s="85">
        <v>9</v>
      </c>
      <c r="F51" s="85">
        <v>10</v>
      </c>
      <c r="G51" s="240" t="s">
        <v>133</v>
      </c>
      <c r="H51" s="240"/>
      <c r="I51" s="83">
        <v>1</v>
      </c>
      <c r="L51" s="80"/>
      <c r="M51" s="80"/>
      <c r="N51" s="80"/>
      <c r="O51" s="80"/>
      <c r="P51" s="80"/>
    </row>
    <row r="52" spans="3:16" x14ac:dyDescent="0.2">
      <c r="L52" s="80"/>
      <c r="M52" s="80"/>
      <c r="N52" s="80"/>
      <c r="O52" s="80"/>
      <c r="P52" s="80"/>
    </row>
    <row r="53" spans="3:16" x14ac:dyDescent="0.2">
      <c r="L53" s="80"/>
      <c r="M53" s="80"/>
      <c r="N53" s="80"/>
      <c r="O53" s="80"/>
      <c r="P53" s="80"/>
    </row>
    <row r="54" spans="3:16" x14ac:dyDescent="0.2">
      <c r="L54" s="80"/>
      <c r="M54" s="80"/>
      <c r="N54" s="80"/>
      <c r="O54" s="80"/>
      <c r="P54" s="80"/>
    </row>
    <row r="55" spans="3:16" x14ac:dyDescent="0.2">
      <c r="L55" s="80"/>
      <c r="M55" s="80"/>
      <c r="N55" s="80"/>
      <c r="O55" s="80"/>
      <c r="P55" s="80"/>
    </row>
    <row r="56" spans="3:16" x14ac:dyDescent="0.2">
      <c r="L56" s="80"/>
      <c r="M56" s="80"/>
      <c r="N56" s="80"/>
      <c r="O56" s="80"/>
      <c r="P56" s="80"/>
    </row>
    <row r="57" spans="3:16" x14ac:dyDescent="0.2">
      <c r="L57" s="80"/>
      <c r="M57" s="80"/>
      <c r="N57" s="80"/>
      <c r="O57" s="80"/>
      <c r="P57" s="80"/>
    </row>
  </sheetData>
  <dataConsolidate/>
  <mergeCells count="35">
    <mergeCell ref="I8:I9"/>
    <mergeCell ref="I22:I23"/>
    <mergeCell ref="B31:B32"/>
    <mergeCell ref="G8:H8"/>
    <mergeCell ref="D39:E39"/>
    <mergeCell ref="B17:B18"/>
    <mergeCell ref="C31:E32"/>
    <mergeCell ref="C37:F37"/>
    <mergeCell ref="D38:E38"/>
    <mergeCell ref="C17:D18"/>
    <mergeCell ref="E17:G17"/>
    <mergeCell ref="H38:H41"/>
    <mergeCell ref="C41:F41"/>
    <mergeCell ref="D40:E40"/>
    <mergeCell ref="C3:D4"/>
    <mergeCell ref="E3:G3"/>
    <mergeCell ref="A1:C1"/>
    <mergeCell ref="B3:B4"/>
    <mergeCell ref="D1:E1"/>
    <mergeCell ref="G1:H1"/>
    <mergeCell ref="H3:I3"/>
    <mergeCell ref="E44:F44"/>
    <mergeCell ref="G50:H50"/>
    <mergeCell ref="G51:H51"/>
    <mergeCell ref="G22:H22"/>
    <mergeCell ref="H17:I17"/>
    <mergeCell ref="I44:I45"/>
    <mergeCell ref="G46:H46"/>
    <mergeCell ref="G47:H47"/>
    <mergeCell ref="G48:H48"/>
    <mergeCell ref="G49:H49"/>
    <mergeCell ref="G44:H45"/>
    <mergeCell ref="H31:I31"/>
    <mergeCell ref="H32:I32"/>
    <mergeCell ref="I38:I41"/>
  </mergeCells>
  <dataValidations xWindow="341" yWindow="311" count="1">
    <dataValidation allowBlank="1" showInputMessage="1" showErrorMessage="1" prompt="Inserire obiettivi, target e risultati effettivi (actual) desunti dagli obiettivi di performance organizzativa (V. Cruscotti)" sqref="C3 C17"/>
  </dataValidations>
  <printOptions horizontalCentered="1"/>
  <pageMargins left="0.19685039370078741" right="0.15748031496062992" top="0.71" bottom="0.37" header="0.11811023622047245" footer="0.17"/>
  <pageSetup paperSize="9" scale="55" fitToHeight="0" orientation="portrait" r:id="rId1"/>
  <headerFooter alignWithMargins="0">
    <oddHeader>&amp;C&amp;"Calibri,Corsivo grassetto"&amp;12&amp;A</oddHeader>
    <oddFooter>&amp;C&amp;"Calibri,Corsivo grassetto"&amp;12Pagina &amp;P di &amp;N&amp;R&amp;"Calibri,Corsivo grassetto"&amp;12Telos Consulting srl</oddFooter>
  </headerFooter>
  <rowBreaks count="1" manualBreakCount="1">
    <brk id="3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AI17"/>
  <sheetViews>
    <sheetView showGridLines="0" topLeftCell="A6" zoomScale="50" zoomScaleNormal="50" zoomScaleSheetLayoutView="50" workbookViewId="0">
      <selection activeCell="M13" sqref="M13"/>
    </sheetView>
  </sheetViews>
  <sheetFormatPr defaultRowHeight="57.95" customHeight="1" outlineLevelCol="1" x14ac:dyDescent="0.25"/>
  <cols>
    <col min="1" max="1" width="7.42578125" style="103" customWidth="1"/>
    <col min="2" max="2" width="5" style="103" customWidth="1"/>
    <col min="3" max="3" width="9.42578125" style="104" hidden="1" customWidth="1" outlineLevel="1"/>
    <col min="4" max="4" width="6.7109375" style="104" hidden="1" customWidth="1" outlineLevel="1"/>
    <col min="5" max="5" width="7.42578125" style="104" hidden="1" customWidth="1" outlineLevel="1"/>
    <col min="6" max="6" width="67.7109375" style="105" customWidth="1" collapsed="1"/>
    <col min="7" max="7" width="59.42578125" style="106" hidden="1" customWidth="1"/>
    <col min="8" max="8" width="114" style="107" customWidth="1"/>
    <col min="9" max="9" width="11.7109375" style="108" hidden="1" customWidth="1"/>
    <col min="10" max="10" width="16.28515625" style="103" hidden="1" customWidth="1" outlineLevel="1"/>
    <col min="11" max="11" width="17.7109375" style="103" customWidth="1" collapsed="1"/>
    <col min="12" max="12" width="18" style="103" customWidth="1"/>
    <col min="13" max="13" width="21.28515625" style="103" customWidth="1"/>
    <col min="14" max="14" width="17.28515625" style="103" hidden="1" customWidth="1" outlineLevel="1"/>
    <col min="15" max="15" width="15.85546875" style="103" hidden="1" customWidth="1" outlineLevel="1"/>
    <col min="16" max="16" width="21.28515625" style="103" hidden="1" customWidth="1" outlineLevel="1"/>
    <col min="17" max="17" width="15.28515625" style="103" hidden="1" customWidth="1" outlineLevel="1"/>
    <col min="18" max="18" width="18.85546875" style="103" hidden="1" customWidth="1" outlineLevel="1"/>
    <col min="19" max="19" width="21.28515625" style="103" hidden="1" customWidth="1" outlineLevel="1"/>
    <col min="20" max="20" width="11.7109375" style="103" customWidth="1" collapsed="1"/>
    <col min="21" max="21" width="12.28515625" style="103" customWidth="1"/>
    <col min="22" max="22" width="20.28515625" style="103" hidden="1" customWidth="1" outlineLevel="1"/>
    <col min="23" max="23" width="22.42578125" style="103" hidden="1" customWidth="1" outlineLevel="1"/>
    <col min="24" max="24" width="46.42578125" style="107" hidden="1" customWidth="1" collapsed="1"/>
    <col min="25" max="25" width="16.28515625" style="103" hidden="1" customWidth="1" outlineLevel="1"/>
    <col min="26" max="26" width="15.7109375" style="107" hidden="1" customWidth="1"/>
    <col min="27" max="27" width="13" style="193" hidden="1" customWidth="1"/>
    <col min="28" max="29" width="10.28515625" style="193" hidden="1" customWidth="1"/>
    <col min="30" max="30" width="18" style="107" hidden="1" customWidth="1"/>
    <col min="31" max="31" width="16.140625" style="107" hidden="1" customWidth="1"/>
    <col min="32" max="34" width="22.28515625" style="107" customWidth="1"/>
    <col min="35" max="35" width="58.28515625" style="107" hidden="1" customWidth="1"/>
    <col min="36" max="256" width="9.140625" style="107"/>
    <col min="257" max="257" width="7.42578125" style="107" customWidth="1"/>
    <col min="258" max="258" width="5" style="107" customWidth="1"/>
    <col min="259" max="261" width="0" style="107" hidden="1" customWidth="1"/>
    <col min="262" max="262" width="67.7109375" style="107" customWidth="1"/>
    <col min="263" max="263" width="0" style="107" hidden="1" customWidth="1"/>
    <col min="264" max="264" width="114" style="107" customWidth="1"/>
    <col min="265" max="266" width="0" style="107" hidden="1" customWidth="1"/>
    <col min="267" max="267" width="17.7109375" style="107" customWidth="1"/>
    <col min="268" max="268" width="18" style="107" customWidth="1"/>
    <col min="269" max="269" width="21.28515625" style="107" customWidth="1"/>
    <col min="270" max="275" width="0" style="107" hidden="1" customWidth="1"/>
    <col min="276" max="276" width="11.7109375" style="107" customWidth="1"/>
    <col min="277" max="277" width="12.28515625" style="107" customWidth="1"/>
    <col min="278" max="279" width="0" style="107" hidden="1" customWidth="1"/>
    <col min="280" max="280" width="46.42578125" style="107" customWidth="1"/>
    <col min="281" max="287" width="0" style="107" hidden="1" customWidth="1"/>
    <col min="288" max="290" width="22.28515625" style="107" customWidth="1"/>
    <col min="291" max="291" width="0" style="107" hidden="1" customWidth="1"/>
    <col min="292" max="512" width="9.140625" style="107"/>
    <col min="513" max="513" width="7.42578125" style="107" customWidth="1"/>
    <col min="514" max="514" width="5" style="107" customWidth="1"/>
    <col min="515" max="517" width="0" style="107" hidden="1" customWidth="1"/>
    <col min="518" max="518" width="67.7109375" style="107" customWidth="1"/>
    <col min="519" max="519" width="0" style="107" hidden="1" customWidth="1"/>
    <col min="520" max="520" width="114" style="107" customWidth="1"/>
    <col min="521" max="522" width="0" style="107" hidden="1" customWidth="1"/>
    <col min="523" max="523" width="17.7109375" style="107" customWidth="1"/>
    <col min="524" max="524" width="18" style="107" customWidth="1"/>
    <col min="525" max="525" width="21.28515625" style="107" customWidth="1"/>
    <col min="526" max="531" width="0" style="107" hidden="1" customWidth="1"/>
    <col min="532" max="532" width="11.7109375" style="107" customWidth="1"/>
    <col min="533" max="533" width="12.28515625" style="107" customWidth="1"/>
    <col min="534" max="535" width="0" style="107" hidden="1" customWidth="1"/>
    <col min="536" max="536" width="46.42578125" style="107" customWidth="1"/>
    <col min="537" max="543" width="0" style="107" hidden="1" customWidth="1"/>
    <col min="544" max="546" width="22.28515625" style="107" customWidth="1"/>
    <col min="547" max="547" width="0" style="107" hidden="1" customWidth="1"/>
    <col min="548" max="768" width="9.140625" style="107"/>
    <col min="769" max="769" width="7.42578125" style="107" customWidth="1"/>
    <col min="770" max="770" width="5" style="107" customWidth="1"/>
    <col min="771" max="773" width="0" style="107" hidden="1" customWidth="1"/>
    <col min="774" max="774" width="67.7109375" style="107" customWidth="1"/>
    <col min="775" max="775" width="0" style="107" hidden="1" customWidth="1"/>
    <col min="776" max="776" width="114" style="107" customWidth="1"/>
    <col min="777" max="778" width="0" style="107" hidden="1" customWidth="1"/>
    <col min="779" max="779" width="17.7109375" style="107" customWidth="1"/>
    <col min="780" max="780" width="18" style="107" customWidth="1"/>
    <col min="781" max="781" width="21.28515625" style="107" customWidth="1"/>
    <col min="782" max="787" width="0" style="107" hidden="1" customWidth="1"/>
    <col min="788" max="788" width="11.7109375" style="107" customWidth="1"/>
    <col min="789" max="789" width="12.28515625" style="107" customWidth="1"/>
    <col min="790" max="791" width="0" style="107" hidden="1" customWidth="1"/>
    <col min="792" max="792" width="46.42578125" style="107" customWidth="1"/>
    <col min="793" max="799" width="0" style="107" hidden="1" customWidth="1"/>
    <col min="800" max="802" width="22.28515625" style="107" customWidth="1"/>
    <col min="803" max="803" width="0" style="107" hidden="1" customWidth="1"/>
    <col min="804" max="1024" width="9.140625" style="107"/>
    <col min="1025" max="1025" width="7.42578125" style="107" customWidth="1"/>
    <col min="1026" max="1026" width="5" style="107" customWidth="1"/>
    <col min="1027" max="1029" width="0" style="107" hidden="1" customWidth="1"/>
    <col min="1030" max="1030" width="67.7109375" style="107" customWidth="1"/>
    <col min="1031" max="1031" width="0" style="107" hidden="1" customWidth="1"/>
    <col min="1032" max="1032" width="114" style="107" customWidth="1"/>
    <col min="1033" max="1034" width="0" style="107" hidden="1" customWidth="1"/>
    <col min="1035" max="1035" width="17.7109375" style="107" customWidth="1"/>
    <col min="1036" max="1036" width="18" style="107" customWidth="1"/>
    <col min="1037" max="1037" width="21.28515625" style="107" customWidth="1"/>
    <col min="1038" max="1043" width="0" style="107" hidden="1" customWidth="1"/>
    <col min="1044" max="1044" width="11.7109375" style="107" customWidth="1"/>
    <col min="1045" max="1045" width="12.28515625" style="107" customWidth="1"/>
    <col min="1046" max="1047" width="0" style="107" hidden="1" customWidth="1"/>
    <col min="1048" max="1048" width="46.42578125" style="107" customWidth="1"/>
    <col min="1049" max="1055" width="0" style="107" hidden="1" customWidth="1"/>
    <col min="1056" max="1058" width="22.28515625" style="107" customWidth="1"/>
    <col min="1059" max="1059" width="0" style="107" hidden="1" customWidth="1"/>
    <col min="1060" max="1280" width="9.140625" style="107"/>
    <col min="1281" max="1281" width="7.42578125" style="107" customWidth="1"/>
    <col min="1282" max="1282" width="5" style="107" customWidth="1"/>
    <col min="1283" max="1285" width="0" style="107" hidden="1" customWidth="1"/>
    <col min="1286" max="1286" width="67.7109375" style="107" customWidth="1"/>
    <col min="1287" max="1287" width="0" style="107" hidden="1" customWidth="1"/>
    <col min="1288" max="1288" width="114" style="107" customWidth="1"/>
    <col min="1289" max="1290" width="0" style="107" hidden="1" customWidth="1"/>
    <col min="1291" max="1291" width="17.7109375" style="107" customWidth="1"/>
    <col min="1292" max="1292" width="18" style="107" customWidth="1"/>
    <col min="1293" max="1293" width="21.28515625" style="107" customWidth="1"/>
    <col min="1294" max="1299" width="0" style="107" hidden="1" customWidth="1"/>
    <col min="1300" max="1300" width="11.7109375" style="107" customWidth="1"/>
    <col min="1301" max="1301" width="12.28515625" style="107" customWidth="1"/>
    <col min="1302" max="1303" width="0" style="107" hidden="1" customWidth="1"/>
    <col min="1304" max="1304" width="46.42578125" style="107" customWidth="1"/>
    <col min="1305" max="1311" width="0" style="107" hidden="1" customWidth="1"/>
    <col min="1312" max="1314" width="22.28515625" style="107" customWidth="1"/>
    <col min="1315" max="1315" width="0" style="107" hidden="1" customWidth="1"/>
    <col min="1316" max="1536" width="9.140625" style="107"/>
    <col min="1537" max="1537" width="7.42578125" style="107" customWidth="1"/>
    <col min="1538" max="1538" width="5" style="107" customWidth="1"/>
    <col min="1539" max="1541" width="0" style="107" hidden="1" customWidth="1"/>
    <col min="1542" max="1542" width="67.7109375" style="107" customWidth="1"/>
    <col min="1543" max="1543" width="0" style="107" hidden="1" customWidth="1"/>
    <col min="1544" max="1544" width="114" style="107" customWidth="1"/>
    <col min="1545" max="1546" width="0" style="107" hidden="1" customWidth="1"/>
    <col min="1547" max="1547" width="17.7109375" style="107" customWidth="1"/>
    <col min="1548" max="1548" width="18" style="107" customWidth="1"/>
    <col min="1549" max="1549" width="21.28515625" style="107" customWidth="1"/>
    <col min="1550" max="1555" width="0" style="107" hidden="1" customWidth="1"/>
    <col min="1556" max="1556" width="11.7109375" style="107" customWidth="1"/>
    <col min="1557" max="1557" width="12.28515625" style="107" customWidth="1"/>
    <col min="1558" max="1559" width="0" style="107" hidden="1" customWidth="1"/>
    <col min="1560" max="1560" width="46.42578125" style="107" customWidth="1"/>
    <col min="1561" max="1567" width="0" style="107" hidden="1" customWidth="1"/>
    <col min="1568" max="1570" width="22.28515625" style="107" customWidth="1"/>
    <col min="1571" max="1571" width="0" style="107" hidden="1" customWidth="1"/>
    <col min="1572" max="1792" width="9.140625" style="107"/>
    <col min="1793" max="1793" width="7.42578125" style="107" customWidth="1"/>
    <col min="1794" max="1794" width="5" style="107" customWidth="1"/>
    <col min="1795" max="1797" width="0" style="107" hidden="1" customWidth="1"/>
    <col min="1798" max="1798" width="67.7109375" style="107" customWidth="1"/>
    <col min="1799" max="1799" width="0" style="107" hidden="1" customWidth="1"/>
    <col min="1800" max="1800" width="114" style="107" customWidth="1"/>
    <col min="1801" max="1802" width="0" style="107" hidden="1" customWidth="1"/>
    <col min="1803" max="1803" width="17.7109375" style="107" customWidth="1"/>
    <col min="1804" max="1804" width="18" style="107" customWidth="1"/>
    <col min="1805" max="1805" width="21.28515625" style="107" customWidth="1"/>
    <col min="1806" max="1811" width="0" style="107" hidden="1" customWidth="1"/>
    <col min="1812" max="1812" width="11.7109375" style="107" customWidth="1"/>
    <col min="1813" max="1813" width="12.28515625" style="107" customWidth="1"/>
    <col min="1814" max="1815" width="0" style="107" hidden="1" customWidth="1"/>
    <col min="1816" max="1816" width="46.42578125" style="107" customWidth="1"/>
    <col min="1817" max="1823" width="0" style="107" hidden="1" customWidth="1"/>
    <col min="1824" max="1826" width="22.28515625" style="107" customWidth="1"/>
    <col min="1827" max="1827" width="0" style="107" hidden="1" customWidth="1"/>
    <col min="1828" max="2048" width="9.140625" style="107"/>
    <col min="2049" max="2049" width="7.42578125" style="107" customWidth="1"/>
    <col min="2050" max="2050" width="5" style="107" customWidth="1"/>
    <col min="2051" max="2053" width="0" style="107" hidden="1" customWidth="1"/>
    <col min="2054" max="2054" width="67.7109375" style="107" customWidth="1"/>
    <col min="2055" max="2055" width="0" style="107" hidden="1" customWidth="1"/>
    <col min="2056" max="2056" width="114" style="107" customWidth="1"/>
    <col min="2057" max="2058" width="0" style="107" hidden="1" customWidth="1"/>
    <col min="2059" max="2059" width="17.7109375" style="107" customWidth="1"/>
    <col min="2060" max="2060" width="18" style="107" customWidth="1"/>
    <col min="2061" max="2061" width="21.28515625" style="107" customWidth="1"/>
    <col min="2062" max="2067" width="0" style="107" hidden="1" customWidth="1"/>
    <col min="2068" max="2068" width="11.7109375" style="107" customWidth="1"/>
    <col min="2069" max="2069" width="12.28515625" style="107" customWidth="1"/>
    <col min="2070" max="2071" width="0" style="107" hidden="1" customWidth="1"/>
    <col min="2072" max="2072" width="46.42578125" style="107" customWidth="1"/>
    <col min="2073" max="2079" width="0" style="107" hidden="1" customWidth="1"/>
    <col min="2080" max="2082" width="22.28515625" style="107" customWidth="1"/>
    <col min="2083" max="2083" width="0" style="107" hidden="1" customWidth="1"/>
    <col min="2084" max="2304" width="9.140625" style="107"/>
    <col min="2305" max="2305" width="7.42578125" style="107" customWidth="1"/>
    <col min="2306" max="2306" width="5" style="107" customWidth="1"/>
    <col min="2307" max="2309" width="0" style="107" hidden="1" customWidth="1"/>
    <col min="2310" max="2310" width="67.7109375" style="107" customWidth="1"/>
    <col min="2311" max="2311" width="0" style="107" hidden="1" customWidth="1"/>
    <col min="2312" max="2312" width="114" style="107" customWidth="1"/>
    <col min="2313" max="2314" width="0" style="107" hidden="1" customWidth="1"/>
    <col min="2315" max="2315" width="17.7109375" style="107" customWidth="1"/>
    <col min="2316" max="2316" width="18" style="107" customWidth="1"/>
    <col min="2317" max="2317" width="21.28515625" style="107" customWidth="1"/>
    <col min="2318" max="2323" width="0" style="107" hidden="1" customWidth="1"/>
    <col min="2324" max="2324" width="11.7109375" style="107" customWidth="1"/>
    <col min="2325" max="2325" width="12.28515625" style="107" customWidth="1"/>
    <col min="2326" max="2327" width="0" style="107" hidden="1" customWidth="1"/>
    <col min="2328" max="2328" width="46.42578125" style="107" customWidth="1"/>
    <col min="2329" max="2335" width="0" style="107" hidden="1" customWidth="1"/>
    <col min="2336" max="2338" width="22.28515625" style="107" customWidth="1"/>
    <col min="2339" max="2339" width="0" style="107" hidden="1" customWidth="1"/>
    <col min="2340" max="2560" width="9.140625" style="107"/>
    <col min="2561" max="2561" width="7.42578125" style="107" customWidth="1"/>
    <col min="2562" max="2562" width="5" style="107" customWidth="1"/>
    <col min="2563" max="2565" width="0" style="107" hidden="1" customWidth="1"/>
    <col min="2566" max="2566" width="67.7109375" style="107" customWidth="1"/>
    <col min="2567" max="2567" width="0" style="107" hidden="1" customWidth="1"/>
    <col min="2568" max="2568" width="114" style="107" customWidth="1"/>
    <col min="2569" max="2570" width="0" style="107" hidden="1" customWidth="1"/>
    <col min="2571" max="2571" width="17.7109375" style="107" customWidth="1"/>
    <col min="2572" max="2572" width="18" style="107" customWidth="1"/>
    <col min="2573" max="2573" width="21.28515625" style="107" customWidth="1"/>
    <col min="2574" max="2579" width="0" style="107" hidden="1" customWidth="1"/>
    <col min="2580" max="2580" width="11.7109375" style="107" customWidth="1"/>
    <col min="2581" max="2581" width="12.28515625" style="107" customWidth="1"/>
    <col min="2582" max="2583" width="0" style="107" hidden="1" customWidth="1"/>
    <col min="2584" max="2584" width="46.42578125" style="107" customWidth="1"/>
    <col min="2585" max="2591" width="0" style="107" hidden="1" customWidth="1"/>
    <col min="2592" max="2594" width="22.28515625" style="107" customWidth="1"/>
    <col min="2595" max="2595" width="0" style="107" hidden="1" customWidth="1"/>
    <col min="2596" max="2816" width="9.140625" style="107"/>
    <col min="2817" max="2817" width="7.42578125" style="107" customWidth="1"/>
    <col min="2818" max="2818" width="5" style="107" customWidth="1"/>
    <col min="2819" max="2821" width="0" style="107" hidden="1" customWidth="1"/>
    <col min="2822" max="2822" width="67.7109375" style="107" customWidth="1"/>
    <col min="2823" max="2823" width="0" style="107" hidden="1" customWidth="1"/>
    <col min="2824" max="2824" width="114" style="107" customWidth="1"/>
    <col min="2825" max="2826" width="0" style="107" hidden="1" customWidth="1"/>
    <col min="2827" max="2827" width="17.7109375" style="107" customWidth="1"/>
    <col min="2828" max="2828" width="18" style="107" customWidth="1"/>
    <col min="2829" max="2829" width="21.28515625" style="107" customWidth="1"/>
    <col min="2830" max="2835" width="0" style="107" hidden="1" customWidth="1"/>
    <col min="2836" max="2836" width="11.7109375" style="107" customWidth="1"/>
    <col min="2837" max="2837" width="12.28515625" style="107" customWidth="1"/>
    <col min="2838" max="2839" width="0" style="107" hidden="1" customWidth="1"/>
    <col min="2840" max="2840" width="46.42578125" style="107" customWidth="1"/>
    <col min="2841" max="2847" width="0" style="107" hidden="1" customWidth="1"/>
    <col min="2848" max="2850" width="22.28515625" style="107" customWidth="1"/>
    <col min="2851" max="2851" width="0" style="107" hidden="1" customWidth="1"/>
    <col min="2852" max="3072" width="9.140625" style="107"/>
    <col min="3073" max="3073" width="7.42578125" style="107" customWidth="1"/>
    <col min="3074" max="3074" width="5" style="107" customWidth="1"/>
    <col min="3075" max="3077" width="0" style="107" hidden="1" customWidth="1"/>
    <col min="3078" max="3078" width="67.7109375" style="107" customWidth="1"/>
    <col min="3079" max="3079" width="0" style="107" hidden="1" customWidth="1"/>
    <col min="3080" max="3080" width="114" style="107" customWidth="1"/>
    <col min="3081" max="3082" width="0" style="107" hidden="1" customWidth="1"/>
    <col min="3083" max="3083" width="17.7109375" style="107" customWidth="1"/>
    <col min="3084" max="3084" width="18" style="107" customWidth="1"/>
    <col min="3085" max="3085" width="21.28515625" style="107" customWidth="1"/>
    <col min="3086" max="3091" width="0" style="107" hidden="1" customWidth="1"/>
    <col min="3092" max="3092" width="11.7109375" style="107" customWidth="1"/>
    <col min="3093" max="3093" width="12.28515625" style="107" customWidth="1"/>
    <col min="3094" max="3095" width="0" style="107" hidden="1" customWidth="1"/>
    <col min="3096" max="3096" width="46.42578125" style="107" customWidth="1"/>
    <col min="3097" max="3103" width="0" style="107" hidden="1" customWidth="1"/>
    <col min="3104" max="3106" width="22.28515625" style="107" customWidth="1"/>
    <col min="3107" max="3107" width="0" style="107" hidden="1" customWidth="1"/>
    <col min="3108" max="3328" width="9.140625" style="107"/>
    <col min="3329" max="3329" width="7.42578125" style="107" customWidth="1"/>
    <col min="3330" max="3330" width="5" style="107" customWidth="1"/>
    <col min="3331" max="3333" width="0" style="107" hidden="1" customWidth="1"/>
    <col min="3334" max="3334" width="67.7109375" style="107" customWidth="1"/>
    <col min="3335" max="3335" width="0" style="107" hidden="1" customWidth="1"/>
    <col min="3336" max="3336" width="114" style="107" customWidth="1"/>
    <col min="3337" max="3338" width="0" style="107" hidden="1" customWidth="1"/>
    <col min="3339" max="3339" width="17.7109375" style="107" customWidth="1"/>
    <col min="3340" max="3340" width="18" style="107" customWidth="1"/>
    <col min="3341" max="3341" width="21.28515625" style="107" customWidth="1"/>
    <col min="3342" max="3347" width="0" style="107" hidden="1" customWidth="1"/>
    <col min="3348" max="3348" width="11.7109375" style="107" customWidth="1"/>
    <col min="3349" max="3349" width="12.28515625" style="107" customWidth="1"/>
    <col min="3350" max="3351" width="0" style="107" hidden="1" customWidth="1"/>
    <col min="3352" max="3352" width="46.42578125" style="107" customWidth="1"/>
    <col min="3353" max="3359" width="0" style="107" hidden="1" customWidth="1"/>
    <col min="3360" max="3362" width="22.28515625" style="107" customWidth="1"/>
    <col min="3363" max="3363" width="0" style="107" hidden="1" customWidth="1"/>
    <col min="3364" max="3584" width="9.140625" style="107"/>
    <col min="3585" max="3585" width="7.42578125" style="107" customWidth="1"/>
    <col min="3586" max="3586" width="5" style="107" customWidth="1"/>
    <col min="3587" max="3589" width="0" style="107" hidden="1" customWidth="1"/>
    <col min="3590" max="3590" width="67.7109375" style="107" customWidth="1"/>
    <col min="3591" max="3591" width="0" style="107" hidden="1" customWidth="1"/>
    <col min="3592" max="3592" width="114" style="107" customWidth="1"/>
    <col min="3593" max="3594" width="0" style="107" hidden="1" customWidth="1"/>
    <col min="3595" max="3595" width="17.7109375" style="107" customWidth="1"/>
    <col min="3596" max="3596" width="18" style="107" customWidth="1"/>
    <col min="3597" max="3597" width="21.28515625" style="107" customWidth="1"/>
    <col min="3598" max="3603" width="0" style="107" hidden="1" customWidth="1"/>
    <col min="3604" max="3604" width="11.7109375" style="107" customWidth="1"/>
    <col min="3605" max="3605" width="12.28515625" style="107" customWidth="1"/>
    <col min="3606" max="3607" width="0" style="107" hidden="1" customWidth="1"/>
    <col min="3608" max="3608" width="46.42578125" style="107" customWidth="1"/>
    <col min="3609" max="3615" width="0" style="107" hidden="1" customWidth="1"/>
    <col min="3616" max="3618" width="22.28515625" style="107" customWidth="1"/>
    <col min="3619" max="3619" width="0" style="107" hidden="1" customWidth="1"/>
    <col min="3620" max="3840" width="9.140625" style="107"/>
    <col min="3841" max="3841" width="7.42578125" style="107" customWidth="1"/>
    <col min="3842" max="3842" width="5" style="107" customWidth="1"/>
    <col min="3843" max="3845" width="0" style="107" hidden="1" customWidth="1"/>
    <col min="3846" max="3846" width="67.7109375" style="107" customWidth="1"/>
    <col min="3847" max="3847" width="0" style="107" hidden="1" customWidth="1"/>
    <col min="3848" max="3848" width="114" style="107" customWidth="1"/>
    <col min="3849" max="3850" width="0" style="107" hidden="1" customWidth="1"/>
    <col min="3851" max="3851" width="17.7109375" style="107" customWidth="1"/>
    <col min="3852" max="3852" width="18" style="107" customWidth="1"/>
    <col min="3853" max="3853" width="21.28515625" style="107" customWidth="1"/>
    <col min="3854" max="3859" width="0" style="107" hidden="1" customWidth="1"/>
    <col min="3860" max="3860" width="11.7109375" style="107" customWidth="1"/>
    <col min="3861" max="3861" width="12.28515625" style="107" customWidth="1"/>
    <col min="3862" max="3863" width="0" style="107" hidden="1" customWidth="1"/>
    <col min="3864" max="3864" width="46.42578125" style="107" customWidth="1"/>
    <col min="3865" max="3871" width="0" style="107" hidden="1" customWidth="1"/>
    <col min="3872" max="3874" width="22.28515625" style="107" customWidth="1"/>
    <col min="3875" max="3875" width="0" style="107" hidden="1" customWidth="1"/>
    <col min="3876" max="4096" width="9.140625" style="107"/>
    <col min="4097" max="4097" width="7.42578125" style="107" customWidth="1"/>
    <col min="4098" max="4098" width="5" style="107" customWidth="1"/>
    <col min="4099" max="4101" width="0" style="107" hidden="1" customWidth="1"/>
    <col min="4102" max="4102" width="67.7109375" style="107" customWidth="1"/>
    <col min="4103" max="4103" width="0" style="107" hidden="1" customWidth="1"/>
    <col min="4104" max="4104" width="114" style="107" customWidth="1"/>
    <col min="4105" max="4106" width="0" style="107" hidden="1" customWidth="1"/>
    <col min="4107" max="4107" width="17.7109375" style="107" customWidth="1"/>
    <col min="4108" max="4108" width="18" style="107" customWidth="1"/>
    <col min="4109" max="4109" width="21.28515625" style="107" customWidth="1"/>
    <col min="4110" max="4115" width="0" style="107" hidden="1" customWidth="1"/>
    <col min="4116" max="4116" width="11.7109375" style="107" customWidth="1"/>
    <col min="4117" max="4117" width="12.28515625" style="107" customWidth="1"/>
    <col min="4118" max="4119" width="0" style="107" hidden="1" customWidth="1"/>
    <col min="4120" max="4120" width="46.42578125" style="107" customWidth="1"/>
    <col min="4121" max="4127" width="0" style="107" hidden="1" customWidth="1"/>
    <col min="4128" max="4130" width="22.28515625" style="107" customWidth="1"/>
    <col min="4131" max="4131" width="0" style="107" hidden="1" customWidth="1"/>
    <col min="4132" max="4352" width="9.140625" style="107"/>
    <col min="4353" max="4353" width="7.42578125" style="107" customWidth="1"/>
    <col min="4354" max="4354" width="5" style="107" customWidth="1"/>
    <col min="4355" max="4357" width="0" style="107" hidden="1" customWidth="1"/>
    <col min="4358" max="4358" width="67.7109375" style="107" customWidth="1"/>
    <col min="4359" max="4359" width="0" style="107" hidden="1" customWidth="1"/>
    <col min="4360" max="4360" width="114" style="107" customWidth="1"/>
    <col min="4361" max="4362" width="0" style="107" hidden="1" customWidth="1"/>
    <col min="4363" max="4363" width="17.7109375" style="107" customWidth="1"/>
    <col min="4364" max="4364" width="18" style="107" customWidth="1"/>
    <col min="4365" max="4365" width="21.28515625" style="107" customWidth="1"/>
    <col min="4366" max="4371" width="0" style="107" hidden="1" customWidth="1"/>
    <col min="4372" max="4372" width="11.7109375" style="107" customWidth="1"/>
    <col min="4373" max="4373" width="12.28515625" style="107" customWidth="1"/>
    <col min="4374" max="4375" width="0" style="107" hidden="1" customWidth="1"/>
    <col min="4376" max="4376" width="46.42578125" style="107" customWidth="1"/>
    <col min="4377" max="4383" width="0" style="107" hidden="1" customWidth="1"/>
    <col min="4384" max="4386" width="22.28515625" style="107" customWidth="1"/>
    <col min="4387" max="4387" width="0" style="107" hidden="1" customWidth="1"/>
    <col min="4388" max="4608" width="9.140625" style="107"/>
    <col min="4609" max="4609" width="7.42578125" style="107" customWidth="1"/>
    <col min="4610" max="4610" width="5" style="107" customWidth="1"/>
    <col min="4611" max="4613" width="0" style="107" hidden="1" customWidth="1"/>
    <col min="4614" max="4614" width="67.7109375" style="107" customWidth="1"/>
    <col min="4615" max="4615" width="0" style="107" hidden="1" customWidth="1"/>
    <col min="4616" max="4616" width="114" style="107" customWidth="1"/>
    <col min="4617" max="4618" width="0" style="107" hidden="1" customWidth="1"/>
    <col min="4619" max="4619" width="17.7109375" style="107" customWidth="1"/>
    <col min="4620" max="4620" width="18" style="107" customWidth="1"/>
    <col min="4621" max="4621" width="21.28515625" style="107" customWidth="1"/>
    <col min="4622" max="4627" width="0" style="107" hidden="1" customWidth="1"/>
    <col min="4628" max="4628" width="11.7109375" style="107" customWidth="1"/>
    <col min="4629" max="4629" width="12.28515625" style="107" customWidth="1"/>
    <col min="4630" max="4631" width="0" style="107" hidden="1" customWidth="1"/>
    <col min="4632" max="4632" width="46.42578125" style="107" customWidth="1"/>
    <col min="4633" max="4639" width="0" style="107" hidden="1" customWidth="1"/>
    <col min="4640" max="4642" width="22.28515625" style="107" customWidth="1"/>
    <col min="4643" max="4643" width="0" style="107" hidden="1" customWidth="1"/>
    <col min="4644" max="4864" width="9.140625" style="107"/>
    <col min="4865" max="4865" width="7.42578125" style="107" customWidth="1"/>
    <col min="4866" max="4866" width="5" style="107" customWidth="1"/>
    <col min="4867" max="4869" width="0" style="107" hidden="1" customWidth="1"/>
    <col min="4870" max="4870" width="67.7109375" style="107" customWidth="1"/>
    <col min="4871" max="4871" width="0" style="107" hidden="1" customWidth="1"/>
    <col min="4872" max="4872" width="114" style="107" customWidth="1"/>
    <col min="4873" max="4874" width="0" style="107" hidden="1" customWidth="1"/>
    <col min="4875" max="4875" width="17.7109375" style="107" customWidth="1"/>
    <col min="4876" max="4876" width="18" style="107" customWidth="1"/>
    <col min="4877" max="4877" width="21.28515625" style="107" customWidth="1"/>
    <col min="4878" max="4883" width="0" style="107" hidden="1" customWidth="1"/>
    <col min="4884" max="4884" width="11.7109375" style="107" customWidth="1"/>
    <col min="4885" max="4885" width="12.28515625" style="107" customWidth="1"/>
    <col min="4886" max="4887" width="0" style="107" hidden="1" customWidth="1"/>
    <col min="4888" max="4888" width="46.42578125" style="107" customWidth="1"/>
    <col min="4889" max="4895" width="0" style="107" hidden="1" customWidth="1"/>
    <col min="4896" max="4898" width="22.28515625" style="107" customWidth="1"/>
    <col min="4899" max="4899" width="0" style="107" hidden="1" customWidth="1"/>
    <col min="4900" max="5120" width="9.140625" style="107"/>
    <col min="5121" max="5121" width="7.42578125" style="107" customWidth="1"/>
    <col min="5122" max="5122" width="5" style="107" customWidth="1"/>
    <col min="5123" max="5125" width="0" style="107" hidden="1" customWidth="1"/>
    <col min="5126" max="5126" width="67.7109375" style="107" customWidth="1"/>
    <col min="5127" max="5127" width="0" style="107" hidden="1" customWidth="1"/>
    <col min="5128" max="5128" width="114" style="107" customWidth="1"/>
    <col min="5129" max="5130" width="0" style="107" hidden="1" customWidth="1"/>
    <col min="5131" max="5131" width="17.7109375" style="107" customWidth="1"/>
    <col min="5132" max="5132" width="18" style="107" customWidth="1"/>
    <col min="5133" max="5133" width="21.28515625" style="107" customWidth="1"/>
    <col min="5134" max="5139" width="0" style="107" hidden="1" customWidth="1"/>
    <col min="5140" max="5140" width="11.7109375" style="107" customWidth="1"/>
    <col min="5141" max="5141" width="12.28515625" style="107" customWidth="1"/>
    <col min="5142" max="5143" width="0" style="107" hidden="1" customWidth="1"/>
    <col min="5144" max="5144" width="46.42578125" style="107" customWidth="1"/>
    <col min="5145" max="5151" width="0" style="107" hidden="1" customWidth="1"/>
    <col min="5152" max="5154" width="22.28515625" style="107" customWidth="1"/>
    <col min="5155" max="5155" width="0" style="107" hidden="1" customWidth="1"/>
    <col min="5156" max="5376" width="9.140625" style="107"/>
    <col min="5377" max="5377" width="7.42578125" style="107" customWidth="1"/>
    <col min="5378" max="5378" width="5" style="107" customWidth="1"/>
    <col min="5379" max="5381" width="0" style="107" hidden="1" customWidth="1"/>
    <col min="5382" max="5382" width="67.7109375" style="107" customWidth="1"/>
    <col min="5383" max="5383" width="0" style="107" hidden="1" customWidth="1"/>
    <col min="5384" max="5384" width="114" style="107" customWidth="1"/>
    <col min="5385" max="5386" width="0" style="107" hidden="1" customWidth="1"/>
    <col min="5387" max="5387" width="17.7109375" style="107" customWidth="1"/>
    <col min="5388" max="5388" width="18" style="107" customWidth="1"/>
    <col min="5389" max="5389" width="21.28515625" style="107" customWidth="1"/>
    <col min="5390" max="5395" width="0" style="107" hidden="1" customWidth="1"/>
    <col min="5396" max="5396" width="11.7109375" style="107" customWidth="1"/>
    <col min="5397" max="5397" width="12.28515625" style="107" customWidth="1"/>
    <col min="5398" max="5399" width="0" style="107" hidden="1" customWidth="1"/>
    <col min="5400" max="5400" width="46.42578125" style="107" customWidth="1"/>
    <col min="5401" max="5407" width="0" style="107" hidden="1" customWidth="1"/>
    <col min="5408" max="5410" width="22.28515625" style="107" customWidth="1"/>
    <col min="5411" max="5411" width="0" style="107" hidden="1" customWidth="1"/>
    <col min="5412" max="5632" width="9.140625" style="107"/>
    <col min="5633" max="5633" width="7.42578125" style="107" customWidth="1"/>
    <col min="5634" max="5634" width="5" style="107" customWidth="1"/>
    <col min="5635" max="5637" width="0" style="107" hidden="1" customWidth="1"/>
    <col min="5638" max="5638" width="67.7109375" style="107" customWidth="1"/>
    <col min="5639" max="5639" width="0" style="107" hidden="1" customWidth="1"/>
    <col min="5640" max="5640" width="114" style="107" customWidth="1"/>
    <col min="5641" max="5642" width="0" style="107" hidden="1" customWidth="1"/>
    <col min="5643" max="5643" width="17.7109375" style="107" customWidth="1"/>
    <col min="5644" max="5644" width="18" style="107" customWidth="1"/>
    <col min="5645" max="5645" width="21.28515625" style="107" customWidth="1"/>
    <col min="5646" max="5651" width="0" style="107" hidden="1" customWidth="1"/>
    <col min="5652" max="5652" width="11.7109375" style="107" customWidth="1"/>
    <col min="5653" max="5653" width="12.28515625" style="107" customWidth="1"/>
    <col min="5654" max="5655" width="0" style="107" hidden="1" customWidth="1"/>
    <col min="5656" max="5656" width="46.42578125" style="107" customWidth="1"/>
    <col min="5657" max="5663" width="0" style="107" hidden="1" customWidth="1"/>
    <col min="5664" max="5666" width="22.28515625" style="107" customWidth="1"/>
    <col min="5667" max="5667" width="0" style="107" hidden="1" customWidth="1"/>
    <col min="5668" max="5888" width="9.140625" style="107"/>
    <col min="5889" max="5889" width="7.42578125" style="107" customWidth="1"/>
    <col min="5890" max="5890" width="5" style="107" customWidth="1"/>
    <col min="5891" max="5893" width="0" style="107" hidden="1" customWidth="1"/>
    <col min="5894" max="5894" width="67.7109375" style="107" customWidth="1"/>
    <col min="5895" max="5895" width="0" style="107" hidden="1" customWidth="1"/>
    <col min="5896" max="5896" width="114" style="107" customWidth="1"/>
    <col min="5897" max="5898" width="0" style="107" hidden="1" customWidth="1"/>
    <col min="5899" max="5899" width="17.7109375" style="107" customWidth="1"/>
    <col min="5900" max="5900" width="18" style="107" customWidth="1"/>
    <col min="5901" max="5901" width="21.28515625" style="107" customWidth="1"/>
    <col min="5902" max="5907" width="0" style="107" hidden="1" customWidth="1"/>
    <col min="5908" max="5908" width="11.7109375" style="107" customWidth="1"/>
    <col min="5909" max="5909" width="12.28515625" style="107" customWidth="1"/>
    <col min="5910" max="5911" width="0" style="107" hidden="1" customWidth="1"/>
    <col min="5912" max="5912" width="46.42578125" style="107" customWidth="1"/>
    <col min="5913" max="5919" width="0" style="107" hidden="1" customWidth="1"/>
    <col min="5920" max="5922" width="22.28515625" style="107" customWidth="1"/>
    <col min="5923" max="5923" width="0" style="107" hidden="1" customWidth="1"/>
    <col min="5924" max="6144" width="9.140625" style="107"/>
    <col min="6145" max="6145" width="7.42578125" style="107" customWidth="1"/>
    <col min="6146" max="6146" width="5" style="107" customWidth="1"/>
    <col min="6147" max="6149" width="0" style="107" hidden="1" customWidth="1"/>
    <col min="6150" max="6150" width="67.7109375" style="107" customWidth="1"/>
    <col min="6151" max="6151" width="0" style="107" hidden="1" customWidth="1"/>
    <col min="6152" max="6152" width="114" style="107" customWidth="1"/>
    <col min="6153" max="6154" width="0" style="107" hidden="1" customWidth="1"/>
    <col min="6155" max="6155" width="17.7109375" style="107" customWidth="1"/>
    <col min="6156" max="6156" width="18" style="107" customWidth="1"/>
    <col min="6157" max="6157" width="21.28515625" style="107" customWidth="1"/>
    <col min="6158" max="6163" width="0" style="107" hidden="1" customWidth="1"/>
    <col min="6164" max="6164" width="11.7109375" style="107" customWidth="1"/>
    <col min="6165" max="6165" width="12.28515625" style="107" customWidth="1"/>
    <col min="6166" max="6167" width="0" style="107" hidden="1" customWidth="1"/>
    <col min="6168" max="6168" width="46.42578125" style="107" customWidth="1"/>
    <col min="6169" max="6175" width="0" style="107" hidden="1" customWidth="1"/>
    <col min="6176" max="6178" width="22.28515625" style="107" customWidth="1"/>
    <col min="6179" max="6179" width="0" style="107" hidden="1" customWidth="1"/>
    <col min="6180" max="6400" width="9.140625" style="107"/>
    <col min="6401" max="6401" width="7.42578125" style="107" customWidth="1"/>
    <col min="6402" max="6402" width="5" style="107" customWidth="1"/>
    <col min="6403" max="6405" width="0" style="107" hidden="1" customWidth="1"/>
    <col min="6406" max="6406" width="67.7109375" style="107" customWidth="1"/>
    <col min="6407" max="6407" width="0" style="107" hidden="1" customWidth="1"/>
    <col min="6408" max="6408" width="114" style="107" customWidth="1"/>
    <col min="6409" max="6410" width="0" style="107" hidden="1" customWidth="1"/>
    <col min="6411" max="6411" width="17.7109375" style="107" customWidth="1"/>
    <col min="6412" max="6412" width="18" style="107" customWidth="1"/>
    <col min="6413" max="6413" width="21.28515625" style="107" customWidth="1"/>
    <col min="6414" max="6419" width="0" style="107" hidden="1" customWidth="1"/>
    <col min="6420" max="6420" width="11.7109375" style="107" customWidth="1"/>
    <col min="6421" max="6421" width="12.28515625" style="107" customWidth="1"/>
    <col min="6422" max="6423" width="0" style="107" hidden="1" customWidth="1"/>
    <col min="6424" max="6424" width="46.42578125" style="107" customWidth="1"/>
    <col min="6425" max="6431" width="0" style="107" hidden="1" customWidth="1"/>
    <col min="6432" max="6434" width="22.28515625" style="107" customWidth="1"/>
    <col min="6435" max="6435" width="0" style="107" hidden="1" customWidth="1"/>
    <col min="6436" max="6656" width="9.140625" style="107"/>
    <col min="6657" max="6657" width="7.42578125" style="107" customWidth="1"/>
    <col min="6658" max="6658" width="5" style="107" customWidth="1"/>
    <col min="6659" max="6661" width="0" style="107" hidden="1" customWidth="1"/>
    <col min="6662" max="6662" width="67.7109375" style="107" customWidth="1"/>
    <col min="6663" max="6663" width="0" style="107" hidden="1" customWidth="1"/>
    <col min="6664" max="6664" width="114" style="107" customWidth="1"/>
    <col min="6665" max="6666" width="0" style="107" hidden="1" customWidth="1"/>
    <col min="6667" max="6667" width="17.7109375" style="107" customWidth="1"/>
    <col min="6668" max="6668" width="18" style="107" customWidth="1"/>
    <col min="6669" max="6669" width="21.28515625" style="107" customWidth="1"/>
    <col min="6670" max="6675" width="0" style="107" hidden="1" customWidth="1"/>
    <col min="6676" max="6676" width="11.7109375" style="107" customWidth="1"/>
    <col min="6677" max="6677" width="12.28515625" style="107" customWidth="1"/>
    <col min="6678" max="6679" width="0" style="107" hidden="1" customWidth="1"/>
    <col min="6680" max="6680" width="46.42578125" style="107" customWidth="1"/>
    <col min="6681" max="6687" width="0" style="107" hidden="1" customWidth="1"/>
    <col min="6688" max="6690" width="22.28515625" style="107" customWidth="1"/>
    <col min="6691" max="6691" width="0" style="107" hidden="1" customWidth="1"/>
    <col min="6692" max="6912" width="9.140625" style="107"/>
    <col min="6913" max="6913" width="7.42578125" style="107" customWidth="1"/>
    <col min="6914" max="6914" width="5" style="107" customWidth="1"/>
    <col min="6915" max="6917" width="0" style="107" hidden="1" customWidth="1"/>
    <col min="6918" max="6918" width="67.7109375" style="107" customWidth="1"/>
    <col min="6919" max="6919" width="0" style="107" hidden="1" customWidth="1"/>
    <col min="6920" max="6920" width="114" style="107" customWidth="1"/>
    <col min="6921" max="6922" width="0" style="107" hidden="1" customWidth="1"/>
    <col min="6923" max="6923" width="17.7109375" style="107" customWidth="1"/>
    <col min="6924" max="6924" width="18" style="107" customWidth="1"/>
    <col min="6925" max="6925" width="21.28515625" style="107" customWidth="1"/>
    <col min="6926" max="6931" width="0" style="107" hidden="1" customWidth="1"/>
    <col min="6932" max="6932" width="11.7109375" style="107" customWidth="1"/>
    <col min="6933" max="6933" width="12.28515625" style="107" customWidth="1"/>
    <col min="6934" max="6935" width="0" style="107" hidden="1" customWidth="1"/>
    <col min="6936" max="6936" width="46.42578125" style="107" customWidth="1"/>
    <col min="6937" max="6943" width="0" style="107" hidden="1" customWidth="1"/>
    <col min="6944" max="6946" width="22.28515625" style="107" customWidth="1"/>
    <col min="6947" max="6947" width="0" style="107" hidden="1" customWidth="1"/>
    <col min="6948" max="7168" width="9.140625" style="107"/>
    <col min="7169" max="7169" width="7.42578125" style="107" customWidth="1"/>
    <col min="7170" max="7170" width="5" style="107" customWidth="1"/>
    <col min="7171" max="7173" width="0" style="107" hidden="1" customWidth="1"/>
    <col min="7174" max="7174" width="67.7109375" style="107" customWidth="1"/>
    <col min="7175" max="7175" width="0" style="107" hidden="1" customWidth="1"/>
    <col min="7176" max="7176" width="114" style="107" customWidth="1"/>
    <col min="7177" max="7178" width="0" style="107" hidden="1" customWidth="1"/>
    <col min="7179" max="7179" width="17.7109375" style="107" customWidth="1"/>
    <col min="7180" max="7180" width="18" style="107" customWidth="1"/>
    <col min="7181" max="7181" width="21.28515625" style="107" customWidth="1"/>
    <col min="7182" max="7187" width="0" style="107" hidden="1" customWidth="1"/>
    <col min="7188" max="7188" width="11.7109375" style="107" customWidth="1"/>
    <col min="7189" max="7189" width="12.28515625" style="107" customWidth="1"/>
    <col min="7190" max="7191" width="0" style="107" hidden="1" customWidth="1"/>
    <col min="7192" max="7192" width="46.42578125" style="107" customWidth="1"/>
    <col min="7193" max="7199" width="0" style="107" hidden="1" customWidth="1"/>
    <col min="7200" max="7202" width="22.28515625" style="107" customWidth="1"/>
    <col min="7203" max="7203" width="0" style="107" hidden="1" customWidth="1"/>
    <col min="7204" max="7424" width="9.140625" style="107"/>
    <col min="7425" max="7425" width="7.42578125" style="107" customWidth="1"/>
    <col min="7426" max="7426" width="5" style="107" customWidth="1"/>
    <col min="7427" max="7429" width="0" style="107" hidden="1" customWidth="1"/>
    <col min="7430" max="7430" width="67.7109375" style="107" customWidth="1"/>
    <col min="7431" max="7431" width="0" style="107" hidden="1" customWidth="1"/>
    <col min="7432" max="7432" width="114" style="107" customWidth="1"/>
    <col min="7433" max="7434" width="0" style="107" hidden="1" customWidth="1"/>
    <col min="7435" max="7435" width="17.7109375" style="107" customWidth="1"/>
    <col min="7436" max="7436" width="18" style="107" customWidth="1"/>
    <col min="7437" max="7437" width="21.28515625" style="107" customWidth="1"/>
    <col min="7438" max="7443" width="0" style="107" hidden="1" customWidth="1"/>
    <col min="7444" max="7444" width="11.7109375" style="107" customWidth="1"/>
    <col min="7445" max="7445" width="12.28515625" style="107" customWidth="1"/>
    <col min="7446" max="7447" width="0" style="107" hidden="1" customWidth="1"/>
    <col min="7448" max="7448" width="46.42578125" style="107" customWidth="1"/>
    <col min="7449" max="7455" width="0" style="107" hidden="1" customWidth="1"/>
    <col min="7456" max="7458" width="22.28515625" style="107" customWidth="1"/>
    <col min="7459" max="7459" width="0" style="107" hidden="1" customWidth="1"/>
    <col min="7460" max="7680" width="9.140625" style="107"/>
    <col min="7681" max="7681" width="7.42578125" style="107" customWidth="1"/>
    <col min="7682" max="7682" width="5" style="107" customWidth="1"/>
    <col min="7683" max="7685" width="0" style="107" hidden="1" customWidth="1"/>
    <col min="7686" max="7686" width="67.7109375" style="107" customWidth="1"/>
    <col min="7687" max="7687" width="0" style="107" hidden="1" customWidth="1"/>
    <col min="7688" max="7688" width="114" style="107" customWidth="1"/>
    <col min="7689" max="7690" width="0" style="107" hidden="1" customWidth="1"/>
    <col min="7691" max="7691" width="17.7109375" style="107" customWidth="1"/>
    <col min="7692" max="7692" width="18" style="107" customWidth="1"/>
    <col min="7693" max="7693" width="21.28515625" style="107" customWidth="1"/>
    <col min="7694" max="7699" width="0" style="107" hidden="1" customWidth="1"/>
    <col min="7700" max="7700" width="11.7109375" style="107" customWidth="1"/>
    <col min="7701" max="7701" width="12.28515625" style="107" customWidth="1"/>
    <col min="7702" max="7703" width="0" style="107" hidden="1" customWidth="1"/>
    <col min="7704" max="7704" width="46.42578125" style="107" customWidth="1"/>
    <col min="7705" max="7711" width="0" style="107" hidden="1" customWidth="1"/>
    <col min="7712" max="7714" width="22.28515625" style="107" customWidth="1"/>
    <col min="7715" max="7715" width="0" style="107" hidden="1" customWidth="1"/>
    <col min="7716" max="7936" width="9.140625" style="107"/>
    <col min="7937" max="7937" width="7.42578125" style="107" customWidth="1"/>
    <col min="7938" max="7938" width="5" style="107" customWidth="1"/>
    <col min="7939" max="7941" width="0" style="107" hidden="1" customWidth="1"/>
    <col min="7942" max="7942" width="67.7109375" style="107" customWidth="1"/>
    <col min="7943" max="7943" width="0" style="107" hidden="1" customWidth="1"/>
    <col min="7944" max="7944" width="114" style="107" customWidth="1"/>
    <col min="7945" max="7946" width="0" style="107" hidden="1" customWidth="1"/>
    <col min="7947" max="7947" width="17.7109375" style="107" customWidth="1"/>
    <col min="7948" max="7948" width="18" style="107" customWidth="1"/>
    <col min="7949" max="7949" width="21.28515625" style="107" customWidth="1"/>
    <col min="7950" max="7955" width="0" style="107" hidden="1" customWidth="1"/>
    <col min="7956" max="7956" width="11.7109375" style="107" customWidth="1"/>
    <col min="7957" max="7957" width="12.28515625" style="107" customWidth="1"/>
    <col min="7958" max="7959" width="0" style="107" hidden="1" customWidth="1"/>
    <col min="7960" max="7960" width="46.42578125" style="107" customWidth="1"/>
    <col min="7961" max="7967" width="0" style="107" hidden="1" customWidth="1"/>
    <col min="7968" max="7970" width="22.28515625" style="107" customWidth="1"/>
    <col min="7971" max="7971" width="0" style="107" hidden="1" customWidth="1"/>
    <col min="7972" max="8192" width="9.140625" style="107"/>
    <col min="8193" max="8193" width="7.42578125" style="107" customWidth="1"/>
    <col min="8194" max="8194" width="5" style="107" customWidth="1"/>
    <col min="8195" max="8197" width="0" style="107" hidden="1" customWidth="1"/>
    <col min="8198" max="8198" width="67.7109375" style="107" customWidth="1"/>
    <col min="8199" max="8199" width="0" style="107" hidden="1" customWidth="1"/>
    <col min="8200" max="8200" width="114" style="107" customWidth="1"/>
    <col min="8201" max="8202" width="0" style="107" hidden="1" customWidth="1"/>
    <col min="8203" max="8203" width="17.7109375" style="107" customWidth="1"/>
    <col min="8204" max="8204" width="18" style="107" customWidth="1"/>
    <col min="8205" max="8205" width="21.28515625" style="107" customWidth="1"/>
    <col min="8206" max="8211" width="0" style="107" hidden="1" customWidth="1"/>
    <col min="8212" max="8212" width="11.7109375" style="107" customWidth="1"/>
    <col min="8213" max="8213" width="12.28515625" style="107" customWidth="1"/>
    <col min="8214" max="8215" width="0" style="107" hidden="1" customWidth="1"/>
    <col min="8216" max="8216" width="46.42578125" style="107" customWidth="1"/>
    <col min="8217" max="8223" width="0" style="107" hidden="1" customWidth="1"/>
    <col min="8224" max="8226" width="22.28515625" style="107" customWidth="1"/>
    <col min="8227" max="8227" width="0" style="107" hidden="1" customWidth="1"/>
    <col min="8228" max="8448" width="9.140625" style="107"/>
    <col min="8449" max="8449" width="7.42578125" style="107" customWidth="1"/>
    <col min="8450" max="8450" width="5" style="107" customWidth="1"/>
    <col min="8451" max="8453" width="0" style="107" hidden="1" customWidth="1"/>
    <col min="8454" max="8454" width="67.7109375" style="107" customWidth="1"/>
    <col min="8455" max="8455" width="0" style="107" hidden="1" customWidth="1"/>
    <col min="8456" max="8456" width="114" style="107" customWidth="1"/>
    <col min="8457" max="8458" width="0" style="107" hidden="1" customWidth="1"/>
    <col min="8459" max="8459" width="17.7109375" style="107" customWidth="1"/>
    <col min="8460" max="8460" width="18" style="107" customWidth="1"/>
    <col min="8461" max="8461" width="21.28515625" style="107" customWidth="1"/>
    <col min="8462" max="8467" width="0" style="107" hidden="1" customWidth="1"/>
    <col min="8468" max="8468" width="11.7109375" style="107" customWidth="1"/>
    <col min="8469" max="8469" width="12.28515625" style="107" customWidth="1"/>
    <col min="8470" max="8471" width="0" style="107" hidden="1" customWidth="1"/>
    <col min="8472" max="8472" width="46.42578125" style="107" customWidth="1"/>
    <col min="8473" max="8479" width="0" style="107" hidden="1" customWidth="1"/>
    <col min="8480" max="8482" width="22.28515625" style="107" customWidth="1"/>
    <col min="8483" max="8483" width="0" style="107" hidden="1" customWidth="1"/>
    <col min="8484" max="8704" width="9.140625" style="107"/>
    <col min="8705" max="8705" width="7.42578125" style="107" customWidth="1"/>
    <col min="8706" max="8706" width="5" style="107" customWidth="1"/>
    <col min="8707" max="8709" width="0" style="107" hidden="1" customWidth="1"/>
    <col min="8710" max="8710" width="67.7109375" style="107" customWidth="1"/>
    <col min="8711" max="8711" width="0" style="107" hidden="1" customWidth="1"/>
    <col min="8712" max="8712" width="114" style="107" customWidth="1"/>
    <col min="8713" max="8714" width="0" style="107" hidden="1" customWidth="1"/>
    <col min="8715" max="8715" width="17.7109375" style="107" customWidth="1"/>
    <col min="8716" max="8716" width="18" style="107" customWidth="1"/>
    <col min="8717" max="8717" width="21.28515625" style="107" customWidth="1"/>
    <col min="8718" max="8723" width="0" style="107" hidden="1" customWidth="1"/>
    <col min="8724" max="8724" width="11.7109375" style="107" customWidth="1"/>
    <col min="8725" max="8725" width="12.28515625" style="107" customWidth="1"/>
    <col min="8726" max="8727" width="0" style="107" hidden="1" customWidth="1"/>
    <col min="8728" max="8728" width="46.42578125" style="107" customWidth="1"/>
    <col min="8729" max="8735" width="0" style="107" hidden="1" customWidth="1"/>
    <col min="8736" max="8738" width="22.28515625" style="107" customWidth="1"/>
    <col min="8739" max="8739" width="0" style="107" hidden="1" customWidth="1"/>
    <col min="8740" max="8960" width="9.140625" style="107"/>
    <col min="8961" max="8961" width="7.42578125" style="107" customWidth="1"/>
    <col min="8962" max="8962" width="5" style="107" customWidth="1"/>
    <col min="8963" max="8965" width="0" style="107" hidden="1" customWidth="1"/>
    <col min="8966" max="8966" width="67.7109375" style="107" customWidth="1"/>
    <col min="8967" max="8967" width="0" style="107" hidden="1" customWidth="1"/>
    <col min="8968" max="8968" width="114" style="107" customWidth="1"/>
    <col min="8969" max="8970" width="0" style="107" hidden="1" customWidth="1"/>
    <col min="8971" max="8971" width="17.7109375" style="107" customWidth="1"/>
    <col min="8972" max="8972" width="18" style="107" customWidth="1"/>
    <col min="8973" max="8973" width="21.28515625" style="107" customWidth="1"/>
    <col min="8974" max="8979" width="0" style="107" hidden="1" customWidth="1"/>
    <col min="8980" max="8980" width="11.7109375" style="107" customWidth="1"/>
    <col min="8981" max="8981" width="12.28515625" style="107" customWidth="1"/>
    <col min="8982" max="8983" width="0" style="107" hidden="1" customWidth="1"/>
    <col min="8984" max="8984" width="46.42578125" style="107" customWidth="1"/>
    <col min="8985" max="8991" width="0" style="107" hidden="1" customWidth="1"/>
    <col min="8992" max="8994" width="22.28515625" style="107" customWidth="1"/>
    <col min="8995" max="8995" width="0" style="107" hidden="1" customWidth="1"/>
    <col min="8996" max="9216" width="9.140625" style="107"/>
    <col min="9217" max="9217" width="7.42578125" style="107" customWidth="1"/>
    <col min="9218" max="9218" width="5" style="107" customWidth="1"/>
    <col min="9219" max="9221" width="0" style="107" hidden="1" customWidth="1"/>
    <col min="9222" max="9222" width="67.7109375" style="107" customWidth="1"/>
    <col min="9223" max="9223" width="0" style="107" hidden="1" customWidth="1"/>
    <col min="9224" max="9224" width="114" style="107" customWidth="1"/>
    <col min="9225" max="9226" width="0" style="107" hidden="1" customWidth="1"/>
    <col min="9227" max="9227" width="17.7109375" style="107" customWidth="1"/>
    <col min="9228" max="9228" width="18" style="107" customWidth="1"/>
    <col min="9229" max="9229" width="21.28515625" style="107" customWidth="1"/>
    <col min="9230" max="9235" width="0" style="107" hidden="1" customWidth="1"/>
    <col min="9236" max="9236" width="11.7109375" style="107" customWidth="1"/>
    <col min="9237" max="9237" width="12.28515625" style="107" customWidth="1"/>
    <col min="9238" max="9239" width="0" style="107" hidden="1" customWidth="1"/>
    <col min="9240" max="9240" width="46.42578125" style="107" customWidth="1"/>
    <col min="9241" max="9247" width="0" style="107" hidden="1" customWidth="1"/>
    <col min="9248" max="9250" width="22.28515625" style="107" customWidth="1"/>
    <col min="9251" max="9251" width="0" style="107" hidden="1" customWidth="1"/>
    <col min="9252" max="9472" width="9.140625" style="107"/>
    <col min="9473" max="9473" width="7.42578125" style="107" customWidth="1"/>
    <col min="9474" max="9474" width="5" style="107" customWidth="1"/>
    <col min="9475" max="9477" width="0" style="107" hidden="1" customWidth="1"/>
    <col min="9478" max="9478" width="67.7109375" style="107" customWidth="1"/>
    <col min="9479" max="9479" width="0" style="107" hidden="1" customWidth="1"/>
    <col min="9480" max="9480" width="114" style="107" customWidth="1"/>
    <col min="9481" max="9482" width="0" style="107" hidden="1" customWidth="1"/>
    <col min="9483" max="9483" width="17.7109375" style="107" customWidth="1"/>
    <col min="9484" max="9484" width="18" style="107" customWidth="1"/>
    <col min="9485" max="9485" width="21.28515625" style="107" customWidth="1"/>
    <col min="9486" max="9491" width="0" style="107" hidden="1" customWidth="1"/>
    <col min="9492" max="9492" width="11.7109375" style="107" customWidth="1"/>
    <col min="9493" max="9493" width="12.28515625" style="107" customWidth="1"/>
    <col min="9494" max="9495" width="0" style="107" hidden="1" customWidth="1"/>
    <col min="9496" max="9496" width="46.42578125" style="107" customWidth="1"/>
    <col min="9497" max="9503" width="0" style="107" hidden="1" customWidth="1"/>
    <col min="9504" max="9506" width="22.28515625" style="107" customWidth="1"/>
    <col min="9507" max="9507" width="0" style="107" hidden="1" customWidth="1"/>
    <col min="9508" max="9728" width="9.140625" style="107"/>
    <col min="9729" max="9729" width="7.42578125" style="107" customWidth="1"/>
    <col min="9730" max="9730" width="5" style="107" customWidth="1"/>
    <col min="9731" max="9733" width="0" style="107" hidden="1" customWidth="1"/>
    <col min="9734" max="9734" width="67.7109375" style="107" customWidth="1"/>
    <col min="9735" max="9735" width="0" style="107" hidden="1" customWidth="1"/>
    <col min="9736" max="9736" width="114" style="107" customWidth="1"/>
    <col min="9737" max="9738" width="0" style="107" hidden="1" customWidth="1"/>
    <col min="9739" max="9739" width="17.7109375" style="107" customWidth="1"/>
    <col min="9740" max="9740" width="18" style="107" customWidth="1"/>
    <col min="9741" max="9741" width="21.28515625" style="107" customWidth="1"/>
    <col min="9742" max="9747" width="0" style="107" hidden="1" customWidth="1"/>
    <col min="9748" max="9748" width="11.7109375" style="107" customWidth="1"/>
    <col min="9749" max="9749" width="12.28515625" style="107" customWidth="1"/>
    <col min="9750" max="9751" width="0" style="107" hidden="1" customWidth="1"/>
    <col min="9752" max="9752" width="46.42578125" style="107" customWidth="1"/>
    <col min="9753" max="9759" width="0" style="107" hidden="1" customWidth="1"/>
    <col min="9760" max="9762" width="22.28515625" style="107" customWidth="1"/>
    <col min="9763" max="9763" width="0" style="107" hidden="1" customWidth="1"/>
    <col min="9764" max="9984" width="9.140625" style="107"/>
    <col min="9985" max="9985" width="7.42578125" style="107" customWidth="1"/>
    <col min="9986" max="9986" width="5" style="107" customWidth="1"/>
    <col min="9987" max="9989" width="0" style="107" hidden="1" customWidth="1"/>
    <col min="9990" max="9990" width="67.7109375" style="107" customWidth="1"/>
    <col min="9991" max="9991" width="0" style="107" hidden="1" customWidth="1"/>
    <col min="9992" max="9992" width="114" style="107" customWidth="1"/>
    <col min="9993" max="9994" width="0" style="107" hidden="1" customWidth="1"/>
    <col min="9995" max="9995" width="17.7109375" style="107" customWidth="1"/>
    <col min="9996" max="9996" width="18" style="107" customWidth="1"/>
    <col min="9997" max="9997" width="21.28515625" style="107" customWidth="1"/>
    <col min="9998" max="10003" width="0" style="107" hidden="1" customWidth="1"/>
    <col min="10004" max="10004" width="11.7109375" style="107" customWidth="1"/>
    <col min="10005" max="10005" width="12.28515625" style="107" customWidth="1"/>
    <col min="10006" max="10007" width="0" style="107" hidden="1" customWidth="1"/>
    <col min="10008" max="10008" width="46.42578125" style="107" customWidth="1"/>
    <col min="10009" max="10015" width="0" style="107" hidden="1" customWidth="1"/>
    <col min="10016" max="10018" width="22.28515625" style="107" customWidth="1"/>
    <col min="10019" max="10019" width="0" style="107" hidden="1" customWidth="1"/>
    <col min="10020" max="10240" width="9.140625" style="107"/>
    <col min="10241" max="10241" width="7.42578125" style="107" customWidth="1"/>
    <col min="10242" max="10242" width="5" style="107" customWidth="1"/>
    <col min="10243" max="10245" width="0" style="107" hidden="1" customWidth="1"/>
    <col min="10246" max="10246" width="67.7109375" style="107" customWidth="1"/>
    <col min="10247" max="10247" width="0" style="107" hidden="1" customWidth="1"/>
    <col min="10248" max="10248" width="114" style="107" customWidth="1"/>
    <col min="10249" max="10250" width="0" style="107" hidden="1" customWidth="1"/>
    <col min="10251" max="10251" width="17.7109375" style="107" customWidth="1"/>
    <col min="10252" max="10252" width="18" style="107" customWidth="1"/>
    <col min="10253" max="10253" width="21.28515625" style="107" customWidth="1"/>
    <col min="10254" max="10259" width="0" style="107" hidden="1" customWidth="1"/>
    <col min="10260" max="10260" width="11.7109375" style="107" customWidth="1"/>
    <col min="10261" max="10261" width="12.28515625" style="107" customWidth="1"/>
    <col min="10262" max="10263" width="0" style="107" hidden="1" customWidth="1"/>
    <col min="10264" max="10264" width="46.42578125" style="107" customWidth="1"/>
    <col min="10265" max="10271" width="0" style="107" hidden="1" customWidth="1"/>
    <col min="10272" max="10274" width="22.28515625" style="107" customWidth="1"/>
    <col min="10275" max="10275" width="0" style="107" hidden="1" customWidth="1"/>
    <col min="10276" max="10496" width="9.140625" style="107"/>
    <col min="10497" max="10497" width="7.42578125" style="107" customWidth="1"/>
    <col min="10498" max="10498" width="5" style="107" customWidth="1"/>
    <col min="10499" max="10501" width="0" style="107" hidden="1" customWidth="1"/>
    <col min="10502" max="10502" width="67.7109375" style="107" customWidth="1"/>
    <col min="10503" max="10503" width="0" style="107" hidden="1" customWidth="1"/>
    <col min="10504" max="10504" width="114" style="107" customWidth="1"/>
    <col min="10505" max="10506" width="0" style="107" hidden="1" customWidth="1"/>
    <col min="10507" max="10507" width="17.7109375" style="107" customWidth="1"/>
    <col min="10508" max="10508" width="18" style="107" customWidth="1"/>
    <col min="10509" max="10509" width="21.28515625" style="107" customWidth="1"/>
    <col min="10510" max="10515" width="0" style="107" hidden="1" customWidth="1"/>
    <col min="10516" max="10516" width="11.7109375" style="107" customWidth="1"/>
    <col min="10517" max="10517" width="12.28515625" style="107" customWidth="1"/>
    <col min="10518" max="10519" width="0" style="107" hidden="1" customWidth="1"/>
    <col min="10520" max="10520" width="46.42578125" style="107" customWidth="1"/>
    <col min="10521" max="10527" width="0" style="107" hidden="1" customWidth="1"/>
    <col min="10528" max="10530" width="22.28515625" style="107" customWidth="1"/>
    <col min="10531" max="10531" width="0" style="107" hidden="1" customWidth="1"/>
    <col min="10532" max="10752" width="9.140625" style="107"/>
    <col min="10753" max="10753" width="7.42578125" style="107" customWidth="1"/>
    <col min="10754" max="10754" width="5" style="107" customWidth="1"/>
    <col min="10755" max="10757" width="0" style="107" hidden="1" customWidth="1"/>
    <col min="10758" max="10758" width="67.7109375" style="107" customWidth="1"/>
    <col min="10759" max="10759" width="0" style="107" hidden="1" customWidth="1"/>
    <col min="10760" max="10760" width="114" style="107" customWidth="1"/>
    <col min="10761" max="10762" width="0" style="107" hidden="1" customWidth="1"/>
    <col min="10763" max="10763" width="17.7109375" style="107" customWidth="1"/>
    <col min="10764" max="10764" width="18" style="107" customWidth="1"/>
    <col min="10765" max="10765" width="21.28515625" style="107" customWidth="1"/>
    <col min="10766" max="10771" width="0" style="107" hidden="1" customWidth="1"/>
    <col min="10772" max="10772" width="11.7109375" style="107" customWidth="1"/>
    <col min="10773" max="10773" width="12.28515625" style="107" customWidth="1"/>
    <col min="10774" max="10775" width="0" style="107" hidden="1" customWidth="1"/>
    <col min="10776" max="10776" width="46.42578125" style="107" customWidth="1"/>
    <col min="10777" max="10783" width="0" style="107" hidden="1" customWidth="1"/>
    <col min="10784" max="10786" width="22.28515625" style="107" customWidth="1"/>
    <col min="10787" max="10787" width="0" style="107" hidden="1" customWidth="1"/>
    <col min="10788" max="11008" width="9.140625" style="107"/>
    <col min="11009" max="11009" width="7.42578125" style="107" customWidth="1"/>
    <col min="11010" max="11010" width="5" style="107" customWidth="1"/>
    <col min="11011" max="11013" width="0" style="107" hidden="1" customWidth="1"/>
    <col min="11014" max="11014" width="67.7109375" style="107" customWidth="1"/>
    <col min="11015" max="11015" width="0" style="107" hidden="1" customWidth="1"/>
    <col min="11016" max="11016" width="114" style="107" customWidth="1"/>
    <col min="11017" max="11018" width="0" style="107" hidden="1" customWidth="1"/>
    <col min="11019" max="11019" width="17.7109375" style="107" customWidth="1"/>
    <col min="11020" max="11020" width="18" style="107" customWidth="1"/>
    <col min="11021" max="11021" width="21.28515625" style="107" customWidth="1"/>
    <col min="11022" max="11027" width="0" style="107" hidden="1" customWidth="1"/>
    <col min="11028" max="11028" width="11.7109375" style="107" customWidth="1"/>
    <col min="11029" max="11029" width="12.28515625" style="107" customWidth="1"/>
    <col min="11030" max="11031" width="0" style="107" hidden="1" customWidth="1"/>
    <col min="11032" max="11032" width="46.42578125" style="107" customWidth="1"/>
    <col min="11033" max="11039" width="0" style="107" hidden="1" customWidth="1"/>
    <col min="11040" max="11042" width="22.28515625" style="107" customWidth="1"/>
    <col min="11043" max="11043" width="0" style="107" hidden="1" customWidth="1"/>
    <col min="11044" max="11264" width="9.140625" style="107"/>
    <col min="11265" max="11265" width="7.42578125" style="107" customWidth="1"/>
    <col min="11266" max="11266" width="5" style="107" customWidth="1"/>
    <col min="11267" max="11269" width="0" style="107" hidden="1" customWidth="1"/>
    <col min="11270" max="11270" width="67.7109375" style="107" customWidth="1"/>
    <col min="11271" max="11271" width="0" style="107" hidden="1" customWidth="1"/>
    <col min="11272" max="11272" width="114" style="107" customWidth="1"/>
    <col min="11273" max="11274" width="0" style="107" hidden="1" customWidth="1"/>
    <col min="11275" max="11275" width="17.7109375" style="107" customWidth="1"/>
    <col min="11276" max="11276" width="18" style="107" customWidth="1"/>
    <col min="11277" max="11277" width="21.28515625" style="107" customWidth="1"/>
    <col min="11278" max="11283" width="0" style="107" hidden="1" customWidth="1"/>
    <col min="11284" max="11284" width="11.7109375" style="107" customWidth="1"/>
    <col min="11285" max="11285" width="12.28515625" style="107" customWidth="1"/>
    <col min="11286" max="11287" width="0" style="107" hidden="1" customWidth="1"/>
    <col min="11288" max="11288" width="46.42578125" style="107" customWidth="1"/>
    <col min="11289" max="11295" width="0" style="107" hidden="1" customWidth="1"/>
    <col min="11296" max="11298" width="22.28515625" style="107" customWidth="1"/>
    <col min="11299" max="11299" width="0" style="107" hidden="1" customWidth="1"/>
    <col min="11300" max="11520" width="9.140625" style="107"/>
    <col min="11521" max="11521" width="7.42578125" style="107" customWidth="1"/>
    <col min="11522" max="11522" width="5" style="107" customWidth="1"/>
    <col min="11523" max="11525" width="0" style="107" hidden="1" customWidth="1"/>
    <col min="11526" max="11526" width="67.7109375" style="107" customWidth="1"/>
    <col min="11527" max="11527" width="0" style="107" hidden="1" customWidth="1"/>
    <col min="11528" max="11528" width="114" style="107" customWidth="1"/>
    <col min="11529" max="11530" width="0" style="107" hidden="1" customWidth="1"/>
    <col min="11531" max="11531" width="17.7109375" style="107" customWidth="1"/>
    <col min="11532" max="11532" width="18" style="107" customWidth="1"/>
    <col min="11533" max="11533" width="21.28515625" style="107" customWidth="1"/>
    <col min="11534" max="11539" width="0" style="107" hidden="1" customWidth="1"/>
    <col min="11540" max="11540" width="11.7109375" style="107" customWidth="1"/>
    <col min="11541" max="11541" width="12.28515625" style="107" customWidth="1"/>
    <col min="11542" max="11543" width="0" style="107" hidden="1" customWidth="1"/>
    <col min="11544" max="11544" width="46.42578125" style="107" customWidth="1"/>
    <col min="11545" max="11551" width="0" style="107" hidden="1" customWidth="1"/>
    <col min="11552" max="11554" width="22.28515625" style="107" customWidth="1"/>
    <col min="11555" max="11555" width="0" style="107" hidden="1" customWidth="1"/>
    <col min="11556" max="11776" width="9.140625" style="107"/>
    <col min="11777" max="11777" width="7.42578125" style="107" customWidth="1"/>
    <col min="11778" max="11778" width="5" style="107" customWidth="1"/>
    <col min="11779" max="11781" width="0" style="107" hidden="1" customWidth="1"/>
    <col min="11782" max="11782" width="67.7109375" style="107" customWidth="1"/>
    <col min="11783" max="11783" width="0" style="107" hidden="1" customWidth="1"/>
    <col min="11784" max="11784" width="114" style="107" customWidth="1"/>
    <col min="11785" max="11786" width="0" style="107" hidden="1" customWidth="1"/>
    <col min="11787" max="11787" width="17.7109375" style="107" customWidth="1"/>
    <col min="11788" max="11788" width="18" style="107" customWidth="1"/>
    <col min="11789" max="11789" width="21.28515625" style="107" customWidth="1"/>
    <col min="11790" max="11795" width="0" style="107" hidden="1" customWidth="1"/>
    <col min="11796" max="11796" width="11.7109375" style="107" customWidth="1"/>
    <col min="11797" max="11797" width="12.28515625" style="107" customWidth="1"/>
    <col min="11798" max="11799" width="0" style="107" hidden="1" customWidth="1"/>
    <col min="11800" max="11800" width="46.42578125" style="107" customWidth="1"/>
    <col min="11801" max="11807" width="0" style="107" hidden="1" customWidth="1"/>
    <col min="11808" max="11810" width="22.28515625" style="107" customWidth="1"/>
    <col min="11811" max="11811" width="0" style="107" hidden="1" customWidth="1"/>
    <col min="11812" max="12032" width="9.140625" style="107"/>
    <col min="12033" max="12033" width="7.42578125" style="107" customWidth="1"/>
    <col min="12034" max="12034" width="5" style="107" customWidth="1"/>
    <col min="12035" max="12037" width="0" style="107" hidden="1" customWidth="1"/>
    <col min="12038" max="12038" width="67.7109375" style="107" customWidth="1"/>
    <col min="12039" max="12039" width="0" style="107" hidden="1" customWidth="1"/>
    <col min="12040" max="12040" width="114" style="107" customWidth="1"/>
    <col min="12041" max="12042" width="0" style="107" hidden="1" customWidth="1"/>
    <col min="12043" max="12043" width="17.7109375" style="107" customWidth="1"/>
    <col min="12044" max="12044" width="18" style="107" customWidth="1"/>
    <col min="12045" max="12045" width="21.28515625" style="107" customWidth="1"/>
    <col min="12046" max="12051" width="0" style="107" hidden="1" customWidth="1"/>
    <col min="12052" max="12052" width="11.7109375" style="107" customWidth="1"/>
    <col min="12053" max="12053" width="12.28515625" style="107" customWidth="1"/>
    <col min="12054" max="12055" width="0" style="107" hidden="1" customWidth="1"/>
    <col min="12056" max="12056" width="46.42578125" style="107" customWidth="1"/>
    <col min="12057" max="12063" width="0" style="107" hidden="1" customWidth="1"/>
    <col min="12064" max="12066" width="22.28515625" style="107" customWidth="1"/>
    <col min="12067" max="12067" width="0" style="107" hidden="1" customWidth="1"/>
    <col min="12068" max="12288" width="9.140625" style="107"/>
    <col min="12289" max="12289" width="7.42578125" style="107" customWidth="1"/>
    <col min="12290" max="12290" width="5" style="107" customWidth="1"/>
    <col min="12291" max="12293" width="0" style="107" hidden="1" customWidth="1"/>
    <col min="12294" max="12294" width="67.7109375" style="107" customWidth="1"/>
    <col min="12295" max="12295" width="0" style="107" hidden="1" customWidth="1"/>
    <col min="12296" max="12296" width="114" style="107" customWidth="1"/>
    <col min="12297" max="12298" width="0" style="107" hidden="1" customWidth="1"/>
    <col min="12299" max="12299" width="17.7109375" style="107" customWidth="1"/>
    <col min="12300" max="12300" width="18" style="107" customWidth="1"/>
    <col min="12301" max="12301" width="21.28515625" style="107" customWidth="1"/>
    <col min="12302" max="12307" width="0" style="107" hidden="1" customWidth="1"/>
    <col min="12308" max="12308" width="11.7109375" style="107" customWidth="1"/>
    <col min="12309" max="12309" width="12.28515625" style="107" customWidth="1"/>
    <col min="12310" max="12311" width="0" style="107" hidden="1" customWidth="1"/>
    <col min="12312" max="12312" width="46.42578125" style="107" customWidth="1"/>
    <col min="12313" max="12319" width="0" style="107" hidden="1" customWidth="1"/>
    <col min="12320" max="12322" width="22.28515625" style="107" customWidth="1"/>
    <col min="12323" max="12323" width="0" style="107" hidden="1" customWidth="1"/>
    <col min="12324" max="12544" width="9.140625" style="107"/>
    <col min="12545" max="12545" width="7.42578125" style="107" customWidth="1"/>
    <col min="12546" max="12546" width="5" style="107" customWidth="1"/>
    <col min="12547" max="12549" width="0" style="107" hidden="1" customWidth="1"/>
    <col min="12550" max="12550" width="67.7109375" style="107" customWidth="1"/>
    <col min="12551" max="12551" width="0" style="107" hidden="1" customWidth="1"/>
    <col min="12552" max="12552" width="114" style="107" customWidth="1"/>
    <col min="12553" max="12554" width="0" style="107" hidden="1" customWidth="1"/>
    <col min="12555" max="12555" width="17.7109375" style="107" customWidth="1"/>
    <col min="12556" max="12556" width="18" style="107" customWidth="1"/>
    <col min="12557" max="12557" width="21.28515625" style="107" customWidth="1"/>
    <col min="12558" max="12563" width="0" style="107" hidden="1" customWidth="1"/>
    <col min="12564" max="12564" width="11.7109375" style="107" customWidth="1"/>
    <col min="12565" max="12565" width="12.28515625" style="107" customWidth="1"/>
    <col min="12566" max="12567" width="0" style="107" hidden="1" customWidth="1"/>
    <col min="12568" max="12568" width="46.42578125" style="107" customWidth="1"/>
    <col min="12569" max="12575" width="0" style="107" hidden="1" customWidth="1"/>
    <col min="12576" max="12578" width="22.28515625" style="107" customWidth="1"/>
    <col min="12579" max="12579" width="0" style="107" hidden="1" customWidth="1"/>
    <col min="12580" max="12800" width="9.140625" style="107"/>
    <col min="12801" max="12801" width="7.42578125" style="107" customWidth="1"/>
    <col min="12802" max="12802" width="5" style="107" customWidth="1"/>
    <col min="12803" max="12805" width="0" style="107" hidden="1" customWidth="1"/>
    <col min="12806" max="12806" width="67.7109375" style="107" customWidth="1"/>
    <col min="12807" max="12807" width="0" style="107" hidden="1" customWidth="1"/>
    <col min="12808" max="12808" width="114" style="107" customWidth="1"/>
    <col min="12809" max="12810" width="0" style="107" hidden="1" customWidth="1"/>
    <col min="12811" max="12811" width="17.7109375" style="107" customWidth="1"/>
    <col min="12812" max="12812" width="18" style="107" customWidth="1"/>
    <col min="12813" max="12813" width="21.28515625" style="107" customWidth="1"/>
    <col min="12814" max="12819" width="0" style="107" hidden="1" customWidth="1"/>
    <col min="12820" max="12820" width="11.7109375" style="107" customWidth="1"/>
    <col min="12821" max="12821" width="12.28515625" style="107" customWidth="1"/>
    <col min="12822" max="12823" width="0" style="107" hidden="1" customWidth="1"/>
    <col min="12824" max="12824" width="46.42578125" style="107" customWidth="1"/>
    <col min="12825" max="12831" width="0" style="107" hidden="1" customWidth="1"/>
    <col min="12832" max="12834" width="22.28515625" style="107" customWidth="1"/>
    <col min="12835" max="12835" width="0" style="107" hidden="1" customWidth="1"/>
    <col min="12836" max="13056" width="9.140625" style="107"/>
    <col min="13057" max="13057" width="7.42578125" style="107" customWidth="1"/>
    <col min="13058" max="13058" width="5" style="107" customWidth="1"/>
    <col min="13059" max="13061" width="0" style="107" hidden="1" customWidth="1"/>
    <col min="13062" max="13062" width="67.7109375" style="107" customWidth="1"/>
    <col min="13063" max="13063" width="0" style="107" hidden="1" customWidth="1"/>
    <col min="13064" max="13064" width="114" style="107" customWidth="1"/>
    <col min="13065" max="13066" width="0" style="107" hidden="1" customWidth="1"/>
    <col min="13067" max="13067" width="17.7109375" style="107" customWidth="1"/>
    <col min="13068" max="13068" width="18" style="107" customWidth="1"/>
    <col min="13069" max="13069" width="21.28515625" style="107" customWidth="1"/>
    <col min="13070" max="13075" width="0" style="107" hidden="1" customWidth="1"/>
    <col min="13076" max="13076" width="11.7109375" style="107" customWidth="1"/>
    <col min="13077" max="13077" width="12.28515625" style="107" customWidth="1"/>
    <col min="13078" max="13079" width="0" style="107" hidden="1" customWidth="1"/>
    <col min="13080" max="13080" width="46.42578125" style="107" customWidth="1"/>
    <col min="13081" max="13087" width="0" style="107" hidden="1" customWidth="1"/>
    <col min="13088" max="13090" width="22.28515625" style="107" customWidth="1"/>
    <col min="13091" max="13091" width="0" style="107" hidden="1" customWidth="1"/>
    <col min="13092" max="13312" width="9.140625" style="107"/>
    <col min="13313" max="13313" width="7.42578125" style="107" customWidth="1"/>
    <col min="13314" max="13314" width="5" style="107" customWidth="1"/>
    <col min="13315" max="13317" width="0" style="107" hidden="1" customWidth="1"/>
    <col min="13318" max="13318" width="67.7109375" style="107" customWidth="1"/>
    <col min="13319" max="13319" width="0" style="107" hidden="1" customWidth="1"/>
    <col min="13320" max="13320" width="114" style="107" customWidth="1"/>
    <col min="13321" max="13322" width="0" style="107" hidden="1" customWidth="1"/>
    <col min="13323" max="13323" width="17.7109375" style="107" customWidth="1"/>
    <col min="13324" max="13324" width="18" style="107" customWidth="1"/>
    <col min="13325" max="13325" width="21.28515625" style="107" customWidth="1"/>
    <col min="13326" max="13331" width="0" style="107" hidden="1" customWidth="1"/>
    <col min="13332" max="13332" width="11.7109375" style="107" customWidth="1"/>
    <col min="13333" max="13333" width="12.28515625" style="107" customWidth="1"/>
    <col min="13334" max="13335" width="0" style="107" hidden="1" customWidth="1"/>
    <col min="13336" max="13336" width="46.42578125" style="107" customWidth="1"/>
    <col min="13337" max="13343" width="0" style="107" hidden="1" customWidth="1"/>
    <col min="13344" max="13346" width="22.28515625" style="107" customWidth="1"/>
    <col min="13347" max="13347" width="0" style="107" hidden="1" customWidth="1"/>
    <col min="13348" max="13568" width="9.140625" style="107"/>
    <col min="13569" max="13569" width="7.42578125" style="107" customWidth="1"/>
    <col min="13570" max="13570" width="5" style="107" customWidth="1"/>
    <col min="13571" max="13573" width="0" style="107" hidden="1" customWidth="1"/>
    <col min="13574" max="13574" width="67.7109375" style="107" customWidth="1"/>
    <col min="13575" max="13575" width="0" style="107" hidden="1" customWidth="1"/>
    <col min="13576" max="13576" width="114" style="107" customWidth="1"/>
    <col min="13577" max="13578" width="0" style="107" hidden="1" customWidth="1"/>
    <col min="13579" max="13579" width="17.7109375" style="107" customWidth="1"/>
    <col min="13580" max="13580" width="18" style="107" customWidth="1"/>
    <col min="13581" max="13581" width="21.28515625" style="107" customWidth="1"/>
    <col min="13582" max="13587" width="0" style="107" hidden="1" customWidth="1"/>
    <col min="13588" max="13588" width="11.7109375" style="107" customWidth="1"/>
    <col min="13589" max="13589" width="12.28515625" style="107" customWidth="1"/>
    <col min="13590" max="13591" width="0" style="107" hidden="1" customWidth="1"/>
    <col min="13592" max="13592" width="46.42578125" style="107" customWidth="1"/>
    <col min="13593" max="13599" width="0" style="107" hidden="1" customWidth="1"/>
    <col min="13600" max="13602" width="22.28515625" style="107" customWidth="1"/>
    <col min="13603" max="13603" width="0" style="107" hidden="1" customWidth="1"/>
    <col min="13604" max="13824" width="9.140625" style="107"/>
    <col min="13825" max="13825" width="7.42578125" style="107" customWidth="1"/>
    <col min="13826" max="13826" width="5" style="107" customWidth="1"/>
    <col min="13827" max="13829" width="0" style="107" hidden="1" customWidth="1"/>
    <col min="13830" max="13830" width="67.7109375" style="107" customWidth="1"/>
    <col min="13831" max="13831" width="0" style="107" hidden="1" customWidth="1"/>
    <col min="13832" max="13832" width="114" style="107" customWidth="1"/>
    <col min="13833" max="13834" width="0" style="107" hidden="1" customWidth="1"/>
    <col min="13835" max="13835" width="17.7109375" style="107" customWidth="1"/>
    <col min="13836" max="13836" width="18" style="107" customWidth="1"/>
    <col min="13837" max="13837" width="21.28515625" style="107" customWidth="1"/>
    <col min="13838" max="13843" width="0" style="107" hidden="1" customWidth="1"/>
    <col min="13844" max="13844" width="11.7109375" style="107" customWidth="1"/>
    <col min="13845" max="13845" width="12.28515625" style="107" customWidth="1"/>
    <col min="13846" max="13847" width="0" style="107" hidden="1" customWidth="1"/>
    <col min="13848" max="13848" width="46.42578125" style="107" customWidth="1"/>
    <col min="13849" max="13855" width="0" style="107" hidden="1" customWidth="1"/>
    <col min="13856" max="13858" width="22.28515625" style="107" customWidth="1"/>
    <col min="13859" max="13859" width="0" style="107" hidden="1" customWidth="1"/>
    <col min="13860" max="14080" width="9.140625" style="107"/>
    <col min="14081" max="14081" width="7.42578125" style="107" customWidth="1"/>
    <col min="14082" max="14082" width="5" style="107" customWidth="1"/>
    <col min="14083" max="14085" width="0" style="107" hidden="1" customWidth="1"/>
    <col min="14086" max="14086" width="67.7109375" style="107" customWidth="1"/>
    <col min="14087" max="14087" width="0" style="107" hidden="1" customWidth="1"/>
    <col min="14088" max="14088" width="114" style="107" customWidth="1"/>
    <col min="14089" max="14090" width="0" style="107" hidden="1" customWidth="1"/>
    <col min="14091" max="14091" width="17.7109375" style="107" customWidth="1"/>
    <col min="14092" max="14092" width="18" style="107" customWidth="1"/>
    <col min="14093" max="14093" width="21.28515625" style="107" customWidth="1"/>
    <col min="14094" max="14099" width="0" style="107" hidden="1" customWidth="1"/>
    <col min="14100" max="14100" width="11.7109375" style="107" customWidth="1"/>
    <col min="14101" max="14101" width="12.28515625" style="107" customWidth="1"/>
    <col min="14102" max="14103" width="0" style="107" hidden="1" customWidth="1"/>
    <col min="14104" max="14104" width="46.42578125" style="107" customWidth="1"/>
    <col min="14105" max="14111" width="0" style="107" hidden="1" customWidth="1"/>
    <col min="14112" max="14114" width="22.28515625" style="107" customWidth="1"/>
    <col min="14115" max="14115" width="0" style="107" hidden="1" customWidth="1"/>
    <col min="14116" max="14336" width="9.140625" style="107"/>
    <col min="14337" max="14337" width="7.42578125" style="107" customWidth="1"/>
    <col min="14338" max="14338" width="5" style="107" customWidth="1"/>
    <col min="14339" max="14341" width="0" style="107" hidden="1" customWidth="1"/>
    <col min="14342" max="14342" width="67.7109375" style="107" customWidth="1"/>
    <col min="14343" max="14343" width="0" style="107" hidden="1" customWidth="1"/>
    <col min="14344" max="14344" width="114" style="107" customWidth="1"/>
    <col min="14345" max="14346" width="0" style="107" hidden="1" customWidth="1"/>
    <col min="14347" max="14347" width="17.7109375" style="107" customWidth="1"/>
    <col min="14348" max="14348" width="18" style="107" customWidth="1"/>
    <col min="14349" max="14349" width="21.28515625" style="107" customWidth="1"/>
    <col min="14350" max="14355" width="0" style="107" hidden="1" customWidth="1"/>
    <col min="14356" max="14356" width="11.7109375" style="107" customWidth="1"/>
    <col min="14357" max="14357" width="12.28515625" style="107" customWidth="1"/>
    <col min="14358" max="14359" width="0" style="107" hidden="1" customWidth="1"/>
    <col min="14360" max="14360" width="46.42578125" style="107" customWidth="1"/>
    <col min="14361" max="14367" width="0" style="107" hidden="1" customWidth="1"/>
    <col min="14368" max="14370" width="22.28515625" style="107" customWidth="1"/>
    <col min="14371" max="14371" width="0" style="107" hidden="1" customWidth="1"/>
    <col min="14372" max="14592" width="9.140625" style="107"/>
    <col min="14593" max="14593" width="7.42578125" style="107" customWidth="1"/>
    <col min="14594" max="14594" width="5" style="107" customWidth="1"/>
    <col min="14595" max="14597" width="0" style="107" hidden="1" customWidth="1"/>
    <col min="14598" max="14598" width="67.7109375" style="107" customWidth="1"/>
    <col min="14599" max="14599" width="0" style="107" hidden="1" customWidth="1"/>
    <col min="14600" max="14600" width="114" style="107" customWidth="1"/>
    <col min="14601" max="14602" width="0" style="107" hidden="1" customWidth="1"/>
    <col min="14603" max="14603" width="17.7109375" style="107" customWidth="1"/>
    <col min="14604" max="14604" width="18" style="107" customWidth="1"/>
    <col min="14605" max="14605" width="21.28515625" style="107" customWidth="1"/>
    <col min="14606" max="14611" width="0" style="107" hidden="1" customWidth="1"/>
    <col min="14612" max="14612" width="11.7109375" style="107" customWidth="1"/>
    <col min="14613" max="14613" width="12.28515625" style="107" customWidth="1"/>
    <col min="14614" max="14615" width="0" style="107" hidden="1" customWidth="1"/>
    <col min="14616" max="14616" width="46.42578125" style="107" customWidth="1"/>
    <col min="14617" max="14623" width="0" style="107" hidden="1" customWidth="1"/>
    <col min="14624" max="14626" width="22.28515625" style="107" customWidth="1"/>
    <col min="14627" max="14627" width="0" style="107" hidden="1" customWidth="1"/>
    <col min="14628" max="14848" width="9.140625" style="107"/>
    <col min="14849" max="14849" width="7.42578125" style="107" customWidth="1"/>
    <col min="14850" max="14850" width="5" style="107" customWidth="1"/>
    <col min="14851" max="14853" width="0" style="107" hidden="1" customWidth="1"/>
    <col min="14854" max="14854" width="67.7109375" style="107" customWidth="1"/>
    <col min="14855" max="14855" width="0" style="107" hidden="1" customWidth="1"/>
    <col min="14856" max="14856" width="114" style="107" customWidth="1"/>
    <col min="14857" max="14858" width="0" style="107" hidden="1" customWidth="1"/>
    <col min="14859" max="14859" width="17.7109375" style="107" customWidth="1"/>
    <col min="14860" max="14860" width="18" style="107" customWidth="1"/>
    <col min="14861" max="14861" width="21.28515625" style="107" customWidth="1"/>
    <col min="14862" max="14867" width="0" style="107" hidden="1" customWidth="1"/>
    <col min="14868" max="14868" width="11.7109375" style="107" customWidth="1"/>
    <col min="14869" max="14869" width="12.28515625" style="107" customWidth="1"/>
    <col min="14870" max="14871" width="0" style="107" hidden="1" customWidth="1"/>
    <col min="14872" max="14872" width="46.42578125" style="107" customWidth="1"/>
    <col min="14873" max="14879" width="0" style="107" hidden="1" customWidth="1"/>
    <col min="14880" max="14882" width="22.28515625" style="107" customWidth="1"/>
    <col min="14883" max="14883" width="0" style="107" hidden="1" customWidth="1"/>
    <col min="14884" max="15104" width="9.140625" style="107"/>
    <col min="15105" max="15105" width="7.42578125" style="107" customWidth="1"/>
    <col min="15106" max="15106" width="5" style="107" customWidth="1"/>
    <col min="15107" max="15109" width="0" style="107" hidden="1" customWidth="1"/>
    <col min="15110" max="15110" width="67.7109375" style="107" customWidth="1"/>
    <col min="15111" max="15111" width="0" style="107" hidden="1" customWidth="1"/>
    <col min="15112" max="15112" width="114" style="107" customWidth="1"/>
    <col min="15113" max="15114" width="0" style="107" hidden="1" customWidth="1"/>
    <col min="15115" max="15115" width="17.7109375" style="107" customWidth="1"/>
    <col min="15116" max="15116" width="18" style="107" customWidth="1"/>
    <col min="15117" max="15117" width="21.28515625" style="107" customWidth="1"/>
    <col min="15118" max="15123" width="0" style="107" hidden="1" customWidth="1"/>
    <col min="15124" max="15124" width="11.7109375" style="107" customWidth="1"/>
    <col min="15125" max="15125" width="12.28515625" style="107" customWidth="1"/>
    <col min="15126" max="15127" width="0" style="107" hidden="1" customWidth="1"/>
    <col min="15128" max="15128" width="46.42578125" style="107" customWidth="1"/>
    <col min="15129" max="15135" width="0" style="107" hidden="1" customWidth="1"/>
    <col min="15136" max="15138" width="22.28515625" style="107" customWidth="1"/>
    <col min="15139" max="15139" width="0" style="107" hidden="1" customWidth="1"/>
    <col min="15140" max="15360" width="9.140625" style="107"/>
    <col min="15361" max="15361" width="7.42578125" style="107" customWidth="1"/>
    <col min="15362" max="15362" width="5" style="107" customWidth="1"/>
    <col min="15363" max="15365" width="0" style="107" hidden="1" customWidth="1"/>
    <col min="15366" max="15366" width="67.7109375" style="107" customWidth="1"/>
    <col min="15367" max="15367" width="0" style="107" hidden="1" customWidth="1"/>
    <col min="15368" max="15368" width="114" style="107" customWidth="1"/>
    <col min="15369" max="15370" width="0" style="107" hidden="1" customWidth="1"/>
    <col min="15371" max="15371" width="17.7109375" style="107" customWidth="1"/>
    <col min="15372" max="15372" width="18" style="107" customWidth="1"/>
    <col min="15373" max="15373" width="21.28515625" style="107" customWidth="1"/>
    <col min="15374" max="15379" width="0" style="107" hidden="1" customWidth="1"/>
    <col min="15380" max="15380" width="11.7109375" style="107" customWidth="1"/>
    <col min="15381" max="15381" width="12.28515625" style="107" customWidth="1"/>
    <col min="15382" max="15383" width="0" style="107" hidden="1" customWidth="1"/>
    <col min="15384" max="15384" width="46.42578125" style="107" customWidth="1"/>
    <col min="15385" max="15391" width="0" style="107" hidden="1" customWidth="1"/>
    <col min="15392" max="15394" width="22.28515625" style="107" customWidth="1"/>
    <col min="15395" max="15395" width="0" style="107" hidden="1" customWidth="1"/>
    <col min="15396" max="15616" width="9.140625" style="107"/>
    <col min="15617" max="15617" width="7.42578125" style="107" customWidth="1"/>
    <col min="15618" max="15618" width="5" style="107" customWidth="1"/>
    <col min="15619" max="15621" width="0" style="107" hidden="1" customWidth="1"/>
    <col min="15622" max="15622" width="67.7109375" style="107" customWidth="1"/>
    <col min="15623" max="15623" width="0" style="107" hidden="1" customWidth="1"/>
    <col min="15624" max="15624" width="114" style="107" customWidth="1"/>
    <col min="15625" max="15626" width="0" style="107" hidden="1" customWidth="1"/>
    <col min="15627" max="15627" width="17.7109375" style="107" customWidth="1"/>
    <col min="15628" max="15628" width="18" style="107" customWidth="1"/>
    <col min="15629" max="15629" width="21.28515625" style="107" customWidth="1"/>
    <col min="15630" max="15635" width="0" style="107" hidden="1" customWidth="1"/>
    <col min="15636" max="15636" width="11.7109375" style="107" customWidth="1"/>
    <col min="15637" max="15637" width="12.28515625" style="107" customWidth="1"/>
    <col min="15638" max="15639" width="0" style="107" hidden="1" customWidth="1"/>
    <col min="15640" max="15640" width="46.42578125" style="107" customWidth="1"/>
    <col min="15641" max="15647" width="0" style="107" hidden="1" customWidth="1"/>
    <col min="15648" max="15650" width="22.28515625" style="107" customWidth="1"/>
    <col min="15651" max="15651" width="0" style="107" hidden="1" customWidth="1"/>
    <col min="15652" max="15872" width="9.140625" style="107"/>
    <col min="15873" max="15873" width="7.42578125" style="107" customWidth="1"/>
    <col min="15874" max="15874" width="5" style="107" customWidth="1"/>
    <col min="15875" max="15877" width="0" style="107" hidden="1" customWidth="1"/>
    <col min="15878" max="15878" width="67.7109375" style="107" customWidth="1"/>
    <col min="15879" max="15879" width="0" style="107" hidden="1" customWidth="1"/>
    <col min="15880" max="15880" width="114" style="107" customWidth="1"/>
    <col min="15881" max="15882" width="0" style="107" hidden="1" customWidth="1"/>
    <col min="15883" max="15883" width="17.7109375" style="107" customWidth="1"/>
    <col min="15884" max="15884" width="18" style="107" customWidth="1"/>
    <col min="15885" max="15885" width="21.28515625" style="107" customWidth="1"/>
    <col min="15886" max="15891" width="0" style="107" hidden="1" customWidth="1"/>
    <col min="15892" max="15892" width="11.7109375" style="107" customWidth="1"/>
    <col min="15893" max="15893" width="12.28515625" style="107" customWidth="1"/>
    <col min="15894" max="15895" width="0" style="107" hidden="1" customWidth="1"/>
    <col min="15896" max="15896" width="46.42578125" style="107" customWidth="1"/>
    <col min="15897" max="15903" width="0" style="107" hidden="1" customWidth="1"/>
    <col min="15904" max="15906" width="22.28515625" style="107" customWidth="1"/>
    <col min="15907" max="15907" width="0" style="107" hidden="1" customWidth="1"/>
    <col min="15908" max="16128" width="9.140625" style="107"/>
    <col min="16129" max="16129" width="7.42578125" style="107" customWidth="1"/>
    <col min="16130" max="16130" width="5" style="107" customWidth="1"/>
    <col min="16131" max="16133" width="0" style="107" hidden="1" customWidth="1"/>
    <col min="16134" max="16134" width="67.7109375" style="107" customWidth="1"/>
    <col min="16135" max="16135" width="0" style="107" hidden="1" customWidth="1"/>
    <col min="16136" max="16136" width="114" style="107" customWidth="1"/>
    <col min="16137" max="16138" width="0" style="107" hidden="1" customWidth="1"/>
    <col min="16139" max="16139" width="17.7109375" style="107" customWidth="1"/>
    <col min="16140" max="16140" width="18" style="107" customWidth="1"/>
    <col min="16141" max="16141" width="21.28515625" style="107" customWidth="1"/>
    <col min="16142" max="16147" width="0" style="107" hidden="1" customWidth="1"/>
    <col min="16148" max="16148" width="11.7109375" style="107" customWidth="1"/>
    <col min="16149" max="16149" width="12.28515625" style="107" customWidth="1"/>
    <col min="16150" max="16151" width="0" style="107" hidden="1" customWidth="1"/>
    <col min="16152" max="16152" width="46.42578125" style="107" customWidth="1"/>
    <col min="16153" max="16159" width="0" style="107" hidden="1" customWidth="1"/>
    <col min="16160" max="16162" width="22.28515625" style="107" customWidth="1"/>
    <col min="16163" max="16163" width="0" style="107" hidden="1" customWidth="1"/>
    <col min="16164" max="16384" width="9.140625" style="107"/>
  </cols>
  <sheetData>
    <row r="1" spans="1:35" ht="21" hidden="1" x14ac:dyDescent="0.25">
      <c r="A1" s="102"/>
      <c r="H1" s="107" t="e">
        <v>#N/A</v>
      </c>
      <c r="J1" s="103" t="e">
        <v>#N/A</v>
      </c>
      <c r="K1" s="103" t="e">
        <v>#N/A</v>
      </c>
      <c r="M1" s="109"/>
      <c r="N1" s="103" t="e">
        <v>#N/A</v>
      </c>
      <c r="P1" s="109"/>
      <c r="Q1" s="103" t="e">
        <v>#N/A</v>
      </c>
      <c r="S1" s="109"/>
      <c r="Y1" s="103" t="e">
        <v>#N/A</v>
      </c>
      <c r="Z1" s="107" t="e">
        <v>#N/A</v>
      </c>
      <c r="AA1" s="110"/>
      <c r="AB1" s="110"/>
      <c r="AC1" s="110"/>
      <c r="AE1" s="109"/>
    </row>
    <row r="2" spans="1:35" s="125" customFormat="1" ht="57.95" hidden="1" customHeight="1" x14ac:dyDescent="0.25">
      <c r="A2" s="111"/>
      <c r="B2" s="112"/>
      <c r="C2" s="113"/>
      <c r="D2" s="113"/>
      <c r="E2" s="113"/>
      <c r="F2" s="114" t="s">
        <v>139</v>
      </c>
      <c r="G2" s="115" t="s">
        <v>140</v>
      </c>
      <c r="H2" s="116" t="s">
        <v>141</v>
      </c>
      <c r="I2" s="120" t="s">
        <v>61</v>
      </c>
      <c r="J2" s="117" t="s">
        <v>142</v>
      </c>
      <c r="K2" s="118" t="s">
        <v>143</v>
      </c>
      <c r="L2" s="118" t="s">
        <v>144</v>
      </c>
      <c r="M2" s="119" t="s">
        <v>145</v>
      </c>
      <c r="N2" s="118" t="s">
        <v>158</v>
      </c>
      <c r="O2" s="118" t="s">
        <v>159</v>
      </c>
      <c r="P2" s="119" t="s">
        <v>160</v>
      </c>
      <c r="Q2" s="118" t="s">
        <v>168</v>
      </c>
      <c r="R2" s="118" t="s">
        <v>169</v>
      </c>
      <c r="S2" s="119" t="s">
        <v>170</v>
      </c>
      <c r="T2" s="288" t="s">
        <v>146</v>
      </c>
      <c r="U2" s="288"/>
      <c r="V2" s="119" t="s">
        <v>147</v>
      </c>
      <c r="W2" s="119" t="s">
        <v>148</v>
      </c>
      <c r="X2" s="121" t="s">
        <v>149</v>
      </c>
      <c r="Y2" s="117"/>
      <c r="Z2" s="118"/>
      <c r="AA2" s="122"/>
      <c r="AB2" s="123"/>
      <c r="AC2" s="124"/>
      <c r="AD2" s="118"/>
      <c r="AE2" s="119"/>
      <c r="AF2" s="119" t="s">
        <v>161</v>
      </c>
      <c r="AG2" s="119" t="s">
        <v>162</v>
      </c>
      <c r="AH2" s="119" t="s">
        <v>163</v>
      </c>
      <c r="AI2" s="119" t="s">
        <v>171</v>
      </c>
    </row>
    <row r="3" spans="1:35" ht="57.95" customHeight="1" x14ac:dyDescent="0.25">
      <c r="A3" s="126"/>
      <c r="B3" s="127"/>
      <c r="C3" s="128"/>
      <c r="D3" s="128"/>
      <c r="E3" s="128"/>
      <c r="F3" s="129" t="s">
        <v>150</v>
      </c>
      <c r="G3" s="130"/>
      <c r="H3" s="131" t="s">
        <v>151</v>
      </c>
      <c r="I3" s="132" t="s">
        <v>61</v>
      </c>
      <c r="J3" s="133" t="s">
        <v>142</v>
      </c>
      <c r="K3" s="134" t="s">
        <v>143</v>
      </c>
      <c r="L3" s="134" t="s">
        <v>144</v>
      </c>
      <c r="M3" s="135" t="s">
        <v>145</v>
      </c>
      <c r="N3" s="135" t="s">
        <v>158</v>
      </c>
      <c r="O3" s="135" t="s">
        <v>159</v>
      </c>
      <c r="P3" s="135" t="s">
        <v>160</v>
      </c>
      <c r="Q3" s="135" t="s">
        <v>168</v>
      </c>
      <c r="R3" s="135" t="s">
        <v>169</v>
      </c>
      <c r="S3" s="135" t="s">
        <v>170</v>
      </c>
      <c r="T3" s="135" t="s">
        <v>146</v>
      </c>
      <c r="U3" s="135"/>
      <c r="V3" s="135" t="s">
        <v>147</v>
      </c>
      <c r="W3" s="135" t="s">
        <v>148</v>
      </c>
      <c r="X3" s="136"/>
      <c r="Y3" s="135"/>
      <c r="Z3" s="135"/>
      <c r="AA3" s="135"/>
      <c r="AB3" s="135"/>
      <c r="AC3" s="135"/>
      <c r="AD3" s="135"/>
      <c r="AE3" s="135"/>
      <c r="AF3" s="135" t="s">
        <v>161</v>
      </c>
      <c r="AG3" s="135" t="s">
        <v>162</v>
      </c>
      <c r="AH3" s="135" t="s">
        <v>163</v>
      </c>
      <c r="AI3" s="137" t="s">
        <v>171</v>
      </c>
    </row>
    <row r="4" spans="1:35" ht="57.95" customHeight="1" x14ac:dyDescent="0.25">
      <c r="A4" s="138" t="s">
        <v>172</v>
      </c>
      <c r="B4" s="289" t="s">
        <v>173</v>
      </c>
      <c r="C4" s="289"/>
      <c r="D4" s="289"/>
      <c r="E4" s="289"/>
      <c r="F4" s="289"/>
      <c r="G4" s="289"/>
      <c r="H4" s="289"/>
      <c r="I4" s="139">
        <v>1</v>
      </c>
      <c r="J4" s="140"/>
      <c r="K4" s="141"/>
      <c r="L4" s="141"/>
      <c r="M4" s="142">
        <v>1</v>
      </c>
      <c r="N4" s="141"/>
      <c r="O4" s="141"/>
      <c r="P4" s="142" t="e">
        <v>#REF!</v>
      </c>
      <c r="Q4" s="141"/>
      <c r="R4" s="141"/>
      <c r="S4" s="142" t="e">
        <v>#REF!</v>
      </c>
      <c r="T4" s="139">
        <v>0.65</v>
      </c>
      <c r="U4" s="139">
        <v>0.8</v>
      </c>
      <c r="V4" s="143"/>
      <c r="W4" s="143"/>
      <c r="X4" s="144"/>
      <c r="Y4" s="140"/>
      <c r="Z4" s="141"/>
      <c r="AA4" s="145"/>
      <c r="AB4" s="146"/>
      <c r="AC4" s="147"/>
      <c r="AD4" s="141"/>
      <c r="AE4" s="143"/>
      <c r="AF4" s="143"/>
      <c r="AG4" s="143"/>
      <c r="AH4" s="143"/>
      <c r="AI4" s="148"/>
    </row>
    <row r="5" spans="1:35" s="161" customFormat="1" ht="104.25" customHeight="1" x14ac:dyDescent="0.25">
      <c r="A5" s="149" t="s">
        <v>172</v>
      </c>
      <c r="B5" s="150">
        <v>1</v>
      </c>
      <c r="C5" s="150">
        <v>81</v>
      </c>
      <c r="D5" s="150"/>
      <c r="E5" s="150"/>
      <c r="F5" s="190" t="s">
        <v>174</v>
      </c>
      <c r="G5" s="191" t="s">
        <v>175</v>
      </c>
      <c r="H5" s="151" t="s">
        <v>191</v>
      </c>
      <c r="I5" s="152">
        <v>1</v>
      </c>
      <c r="J5" s="153">
        <v>0</v>
      </c>
      <c r="K5" s="153">
        <v>42089</v>
      </c>
      <c r="L5" s="153" t="s">
        <v>176</v>
      </c>
      <c r="M5" s="154">
        <v>1</v>
      </c>
      <c r="N5" s="153">
        <v>0</v>
      </c>
      <c r="O5" s="153"/>
      <c r="P5" s="154">
        <v>0</v>
      </c>
      <c r="Q5" s="153">
        <v>0</v>
      </c>
      <c r="R5" s="153"/>
      <c r="S5" s="154">
        <v>0</v>
      </c>
      <c r="T5" s="152">
        <v>0.65</v>
      </c>
      <c r="U5" s="152">
        <v>0.8</v>
      </c>
      <c r="V5" s="155">
        <v>0</v>
      </c>
      <c r="W5" s="155" t="s">
        <v>153</v>
      </c>
      <c r="X5" s="198"/>
      <c r="Y5" s="156"/>
      <c r="Z5" s="157"/>
      <c r="AA5" s="158"/>
      <c r="AB5" s="159"/>
      <c r="AC5" s="160"/>
      <c r="AD5" s="157"/>
      <c r="AE5" s="155"/>
      <c r="AF5" s="155" t="s">
        <v>166</v>
      </c>
      <c r="AG5" s="155" t="s">
        <v>177</v>
      </c>
      <c r="AH5" s="155" t="s">
        <v>178</v>
      </c>
      <c r="AI5" s="155"/>
    </row>
    <row r="6" spans="1:35" ht="69.95" customHeight="1" x14ac:dyDescent="0.25">
      <c r="A6" s="164"/>
      <c r="B6" s="165"/>
      <c r="C6" s="166"/>
      <c r="D6" s="166"/>
      <c r="E6" s="166"/>
      <c r="F6" s="167" t="s">
        <v>150</v>
      </c>
      <c r="G6" s="168"/>
      <c r="H6" s="169" t="s">
        <v>154</v>
      </c>
      <c r="I6" s="170" t="s">
        <v>61</v>
      </c>
      <c r="J6" s="171" t="s">
        <v>142</v>
      </c>
      <c r="K6" s="172" t="s">
        <v>143</v>
      </c>
      <c r="L6" s="172" t="s">
        <v>144</v>
      </c>
      <c r="M6" s="173" t="s">
        <v>145</v>
      </c>
      <c r="N6" s="173" t="s">
        <v>158</v>
      </c>
      <c r="O6" s="173" t="s">
        <v>159</v>
      </c>
      <c r="P6" s="173" t="s">
        <v>160</v>
      </c>
      <c r="Q6" s="173" t="s">
        <v>168</v>
      </c>
      <c r="R6" s="173" t="s">
        <v>169</v>
      </c>
      <c r="S6" s="173" t="s">
        <v>170</v>
      </c>
      <c r="T6" s="173" t="s">
        <v>146</v>
      </c>
      <c r="U6" s="173"/>
      <c r="V6" s="173" t="s">
        <v>147</v>
      </c>
      <c r="W6" s="173" t="s">
        <v>148</v>
      </c>
      <c r="X6" s="174" t="s">
        <v>149</v>
      </c>
      <c r="Y6" s="173"/>
      <c r="Z6" s="173"/>
      <c r="AA6" s="173"/>
      <c r="AB6" s="173"/>
      <c r="AC6" s="173"/>
      <c r="AD6" s="173"/>
      <c r="AE6" s="173"/>
      <c r="AF6" s="173" t="s">
        <v>161</v>
      </c>
      <c r="AG6" s="173" t="s">
        <v>162</v>
      </c>
      <c r="AH6" s="173" t="s">
        <v>163</v>
      </c>
      <c r="AI6" s="175" t="s">
        <v>171</v>
      </c>
    </row>
    <row r="7" spans="1:35" ht="69.95" customHeight="1" x14ac:dyDescent="0.25">
      <c r="A7" s="138" t="s">
        <v>152</v>
      </c>
      <c r="B7" s="286" t="s">
        <v>179</v>
      </c>
      <c r="C7" s="286"/>
      <c r="D7" s="286"/>
      <c r="E7" s="286"/>
      <c r="F7" s="286"/>
      <c r="G7" s="286"/>
      <c r="H7" s="286"/>
      <c r="I7" s="139">
        <v>1</v>
      </c>
      <c r="J7" s="140"/>
      <c r="K7" s="141"/>
      <c r="L7" s="141"/>
      <c r="M7" s="142">
        <v>1</v>
      </c>
      <c r="N7" s="141"/>
      <c r="O7" s="141"/>
      <c r="P7" s="142">
        <v>0</v>
      </c>
      <c r="Q7" s="141"/>
      <c r="R7" s="141"/>
      <c r="S7" s="142">
        <v>0</v>
      </c>
      <c r="T7" s="139">
        <v>0.65</v>
      </c>
      <c r="U7" s="139">
        <v>0.8</v>
      </c>
      <c r="V7" s="143"/>
      <c r="W7" s="143"/>
      <c r="X7" s="144"/>
      <c r="Y7" s="140"/>
      <c r="Z7" s="141"/>
      <c r="AA7" s="145"/>
      <c r="AB7" s="146"/>
      <c r="AC7" s="147"/>
      <c r="AD7" s="141"/>
      <c r="AE7" s="143"/>
      <c r="AF7" s="143"/>
      <c r="AG7" s="143"/>
      <c r="AH7" s="143"/>
      <c r="AI7" s="148"/>
    </row>
    <row r="8" spans="1:35" ht="48" customHeight="1" x14ac:dyDescent="0.25">
      <c r="A8" s="149" t="s">
        <v>152</v>
      </c>
      <c r="B8" s="150">
        <v>1</v>
      </c>
      <c r="C8" s="150">
        <v>47</v>
      </c>
      <c r="D8" s="150" t="s">
        <v>180</v>
      </c>
      <c r="E8" s="150">
        <v>48</v>
      </c>
      <c r="F8" s="290" t="s">
        <v>181</v>
      </c>
      <c r="G8" s="291"/>
      <c r="H8" s="151" t="s">
        <v>192</v>
      </c>
      <c r="I8" s="152">
        <v>0.5</v>
      </c>
      <c r="J8" s="176">
        <v>0</v>
      </c>
      <c r="K8" s="176">
        <v>1</v>
      </c>
      <c r="L8" s="176">
        <v>0.7</v>
      </c>
      <c r="M8" s="154">
        <v>1</v>
      </c>
      <c r="N8" s="176">
        <v>0</v>
      </c>
      <c r="O8" s="176">
        <v>0.8</v>
      </c>
      <c r="P8" s="154">
        <v>0</v>
      </c>
      <c r="Q8" s="176">
        <v>0</v>
      </c>
      <c r="R8" s="176">
        <v>0.8</v>
      </c>
      <c r="S8" s="154">
        <v>0</v>
      </c>
      <c r="T8" s="152">
        <v>0.65</v>
      </c>
      <c r="U8" s="152">
        <v>0.8</v>
      </c>
      <c r="V8" s="155"/>
      <c r="W8" s="155" t="s">
        <v>153</v>
      </c>
      <c r="X8" s="198"/>
      <c r="Y8" s="156"/>
      <c r="Z8" s="157"/>
      <c r="AA8" s="158"/>
      <c r="AB8" s="159"/>
      <c r="AC8" s="160"/>
      <c r="AD8" s="157"/>
      <c r="AE8" s="155"/>
      <c r="AF8" s="155" t="s">
        <v>165</v>
      </c>
      <c r="AG8" s="155" t="s">
        <v>164</v>
      </c>
      <c r="AH8" s="155" t="s">
        <v>182</v>
      </c>
      <c r="AI8" s="163"/>
    </row>
    <row r="9" spans="1:35" ht="48" customHeight="1" x14ac:dyDescent="0.25">
      <c r="A9" s="149" t="s">
        <v>152</v>
      </c>
      <c r="B9" s="150">
        <v>2</v>
      </c>
      <c r="C9" s="150">
        <v>49</v>
      </c>
      <c r="D9" s="150" t="s">
        <v>180</v>
      </c>
      <c r="E9" s="150">
        <v>50</v>
      </c>
      <c r="F9" s="290"/>
      <c r="G9" s="291"/>
      <c r="H9" s="151" t="s">
        <v>193</v>
      </c>
      <c r="I9" s="152">
        <v>0.5</v>
      </c>
      <c r="J9" s="176">
        <v>0</v>
      </c>
      <c r="K9" s="176">
        <v>1</v>
      </c>
      <c r="L9" s="176">
        <v>0.7</v>
      </c>
      <c r="M9" s="154">
        <v>1</v>
      </c>
      <c r="N9" s="176">
        <v>0</v>
      </c>
      <c r="O9" s="176">
        <v>0.8</v>
      </c>
      <c r="P9" s="154">
        <v>0</v>
      </c>
      <c r="Q9" s="176">
        <v>0</v>
      </c>
      <c r="R9" s="176">
        <v>0.8</v>
      </c>
      <c r="S9" s="154">
        <v>0</v>
      </c>
      <c r="T9" s="152">
        <v>0.65</v>
      </c>
      <c r="U9" s="152">
        <v>0.8</v>
      </c>
      <c r="V9" s="155"/>
      <c r="W9" s="155" t="s">
        <v>153</v>
      </c>
      <c r="X9" s="198"/>
      <c r="Y9" s="156"/>
      <c r="Z9" s="157"/>
      <c r="AA9" s="158"/>
      <c r="AB9" s="159"/>
      <c r="AC9" s="160"/>
      <c r="AD9" s="157"/>
      <c r="AE9" s="155"/>
      <c r="AF9" s="155" t="s">
        <v>165</v>
      </c>
      <c r="AG9" s="155" t="s">
        <v>164</v>
      </c>
      <c r="AH9" s="155" t="s">
        <v>182</v>
      </c>
      <c r="AI9" s="155"/>
    </row>
    <row r="10" spans="1:35" ht="69.95" customHeight="1" x14ac:dyDescent="0.25">
      <c r="A10" s="138" t="s">
        <v>198</v>
      </c>
      <c r="B10" s="286" t="s">
        <v>167</v>
      </c>
      <c r="C10" s="286"/>
      <c r="D10" s="286"/>
      <c r="E10" s="286"/>
      <c r="F10" s="286"/>
      <c r="G10" s="286"/>
      <c r="H10" s="286"/>
      <c r="I10" s="139">
        <v>0</v>
      </c>
      <c r="J10" s="140"/>
      <c r="K10" s="141"/>
      <c r="L10" s="141"/>
      <c r="M10" s="177" t="s">
        <v>197</v>
      </c>
      <c r="N10" s="141"/>
      <c r="O10" s="141"/>
      <c r="P10" s="142" t="e">
        <v>#REF!</v>
      </c>
      <c r="Q10" s="141"/>
      <c r="R10" s="141"/>
      <c r="S10" s="142" t="e">
        <v>#REF!</v>
      </c>
      <c r="T10" s="139">
        <v>0.65</v>
      </c>
      <c r="U10" s="139">
        <v>0.8</v>
      </c>
      <c r="V10" s="143"/>
      <c r="W10" s="143"/>
      <c r="X10" s="144"/>
      <c r="Y10" s="140"/>
      <c r="Z10" s="141"/>
      <c r="AA10" s="145"/>
      <c r="AB10" s="146"/>
      <c r="AC10" s="147"/>
      <c r="AD10" s="141"/>
      <c r="AE10" s="143"/>
      <c r="AF10" s="143"/>
      <c r="AG10" s="143"/>
      <c r="AH10" s="143"/>
      <c r="AI10" s="162"/>
    </row>
    <row r="11" spans="1:35" ht="51.75" customHeight="1" x14ac:dyDescent="0.25">
      <c r="A11" s="149" t="s">
        <v>198</v>
      </c>
      <c r="B11" s="150">
        <v>1</v>
      </c>
      <c r="C11" s="150">
        <v>93</v>
      </c>
      <c r="D11" s="150"/>
      <c r="E11" s="150"/>
      <c r="F11" s="190" t="s">
        <v>183</v>
      </c>
      <c r="G11" s="191" t="s">
        <v>184</v>
      </c>
      <c r="H11" s="151" t="s">
        <v>194</v>
      </c>
      <c r="I11" s="152">
        <v>0</v>
      </c>
      <c r="J11" s="153">
        <v>0</v>
      </c>
      <c r="K11" s="178" t="s">
        <v>197</v>
      </c>
      <c r="L11" s="153" t="s">
        <v>185</v>
      </c>
      <c r="M11" s="178" t="s">
        <v>197</v>
      </c>
      <c r="N11" s="153">
        <v>0</v>
      </c>
      <c r="O11" s="153"/>
      <c r="P11" s="154">
        <v>0</v>
      </c>
      <c r="Q11" s="153">
        <v>0</v>
      </c>
      <c r="R11" s="153"/>
      <c r="S11" s="154">
        <v>0</v>
      </c>
      <c r="T11" s="152">
        <v>0.65</v>
      </c>
      <c r="U11" s="152">
        <v>0.8</v>
      </c>
      <c r="V11" s="155">
        <v>0</v>
      </c>
      <c r="W11" s="155" t="s">
        <v>153</v>
      </c>
      <c r="X11" s="198"/>
      <c r="Y11" s="156"/>
      <c r="Z11" s="157"/>
      <c r="AA11" s="158"/>
      <c r="AB11" s="159"/>
      <c r="AC11" s="160"/>
      <c r="AD11" s="157"/>
      <c r="AE11" s="155"/>
      <c r="AF11" s="155" t="s">
        <v>166</v>
      </c>
      <c r="AG11" s="155" t="s">
        <v>177</v>
      </c>
      <c r="AH11" s="155" t="s">
        <v>186</v>
      </c>
      <c r="AI11" s="155"/>
    </row>
    <row r="12" spans="1:35" ht="69.95" customHeight="1" x14ac:dyDescent="0.25">
      <c r="A12" s="179"/>
      <c r="B12" s="180"/>
      <c r="C12" s="181"/>
      <c r="D12" s="181"/>
      <c r="E12" s="181"/>
      <c r="F12" s="182" t="s">
        <v>150</v>
      </c>
      <c r="G12" s="183"/>
      <c r="H12" s="184" t="s">
        <v>187</v>
      </c>
      <c r="I12" s="185" t="s">
        <v>61</v>
      </c>
      <c r="J12" s="186" t="s">
        <v>142</v>
      </c>
      <c r="K12" s="187" t="s">
        <v>143</v>
      </c>
      <c r="L12" s="187" t="s">
        <v>144</v>
      </c>
      <c r="M12" s="188" t="s">
        <v>145</v>
      </c>
      <c r="N12" s="189" t="s">
        <v>158</v>
      </c>
      <c r="O12" s="189" t="s">
        <v>159</v>
      </c>
      <c r="P12" s="189" t="s">
        <v>160</v>
      </c>
      <c r="Q12" s="189" t="s">
        <v>168</v>
      </c>
      <c r="R12" s="189" t="s">
        <v>169</v>
      </c>
      <c r="S12" s="189" t="s">
        <v>170</v>
      </c>
      <c r="T12" s="189" t="s">
        <v>146</v>
      </c>
      <c r="U12" s="189"/>
      <c r="V12" s="189" t="s">
        <v>147</v>
      </c>
      <c r="W12" s="189" t="s">
        <v>148</v>
      </c>
      <c r="X12" s="199" t="s">
        <v>149</v>
      </c>
      <c r="Y12" s="189"/>
      <c r="Z12" s="189"/>
      <c r="AA12" s="189"/>
      <c r="AB12" s="189"/>
      <c r="AC12" s="189"/>
      <c r="AD12" s="189"/>
      <c r="AE12" s="189"/>
      <c r="AF12" s="189" t="s">
        <v>161</v>
      </c>
      <c r="AG12" s="189" t="s">
        <v>162</v>
      </c>
      <c r="AH12" s="189" t="s">
        <v>163</v>
      </c>
      <c r="AI12" s="189" t="s">
        <v>171</v>
      </c>
    </row>
    <row r="13" spans="1:35" ht="69.95" customHeight="1" x14ac:dyDescent="0.25">
      <c r="A13" s="138" t="s">
        <v>199</v>
      </c>
      <c r="B13" s="287" t="s">
        <v>157</v>
      </c>
      <c r="C13" s="287"/>
      <c r="D13" s="287"/>
      <c r="E13" s="287"/>
      <c r="F13" s="287"/>
      <c r="G13" s="287"/>
      <c r="H13" s="287"/>
      <c r="I13" s="139">
        <v>1</v>
      </c>
      <c r="J13" s="140"/>
      <c r="K13" s="141"/>
      <c r="L13" s="141"/>
      <c r="M13" s="142">
        <v>1</v>
      </c>
      <c r="N13" s="141"/>
      <c r="O13" s="141"/>
      <c r="P13" s="142">
        <v>0</v>
      </c>
      <c r="Q13" s="141"/>
      <c r="R13" s="141"/>
      <c r="S13" s="142">
        <v>0</v>
      </c>
      <c r="T13" s="139">
        <v>0.65</v>
      </c>
      <c r="U13" s="139">
        <v>0.8</v>
      </c>
      <c r="V13" s="143"/>
      <c r="W13" s="143"/>
      <c r="X13" s="144"/>
      <c r="Y13" s="140"/>
      <c r="Z13" s="141"/>
      <c r="AA13" s="145"/>
      <c r="AB13" s="146"/>
      <c r="AC13" s="147"/>
      <c r="AD13" s="141"/>
      <c r="AE13" s="143"/>
      <c r="AF13" s="143"/>
      <c r="AG13" s="143"/>
      <c r="AH13" s="143"/>
      <c r="AI13" s="162"/>
    </row>
    <row r="14" spans="1:35" ht="59.25" customHeight="1" x14ac:dyDescent="0.25">
      <c r="A14" s="149" t="s">
        <v>199</v>
      </c>
      <c r="B14" s="150">
        <v>1</v>
      </c>
      <c r="C14" s="150">
        <v>98</v>
      </c>
      <c r="D14" s="150"/>
      <c r="E14" s="150"/>
      <c r="F14" s="192" t="s">
        <v>188</v>
      </c>
      <c r="G14" s="191" t="s">
        <v>189</v>
      </c>
      <c r="H14" s="151" t="s">
        <v>195</v>
      </c>
      <c r="I14" s="152">
        <v>1</v>
      </c>
      <c r="J14" s="153">
        <v>0</v>
      </c>
      <c r="K14" s="153">
        <v>42362</v>
      </c>
      <c r="L14" s="153" t="s">
        <v>190</v>
      </c>
      <c r="M14" s="154">
        <v>1</v>
      </c>
      <c r="N14" s="153">
        <v>0</v>
      </c>
      <c r="O14" s="153"/>
      <c r="P14" s="154">
        <v>0</v>
      </c>
      <c r="Q14" s="153">
        <v>0</v>
      </c>
      <c r="R14" s="153"/>
      <c r="S14" s="154">
        <v>0</v>
      </c>
      <c r="T14" s="152">
        <v>0.65</v>
      </c>
      <c r="U14" s="152">
        <v>0.8</v>
      </c>
      <c r="V14" s="155">
        <v>0</v>
      </c>
      <c r="W14" s="155" t="s">
        <v>153</v>
      </c>
      <c r="X14" s="198"/>
      <c r="Y14" s="156"/>
      <c r="Z14" s="157"/>
      <c r="AA14" s="158"/>
      <c r="AB14" s="159"/>
      <c r="AC14" s="160"/>
      <c r="AD14" s="157"/>
      <c r="AE14" s="155"/>
      <c r="AF14" s="155" t="s">
        <v>166</v>
      </c>
      <c r="AG14" s="155" t="s">
        <v>177</v>
      </c>
      <c r="AH14" s="155" t="s">
        <v>186</v>
      </c>
      <c r="AI14" s="155"/>
    </row>
    <row r="15" spans="1:35" ht="57.95" customHeight="1" x14ac:dyDescent="0.25">
      <c r="A15" s="194"/>
      <c r="B15" s="195"/>
      <c r="C15" s="196"/>
      <c r="D15" s="196"/>
      <c r="E15" s="196"/>
      <c r="F15" s="197"/>
    </row>
    <row r="16" spans="1:35" ht="57.95" customHeight="1" x14ac:dyDescent="0.25">
      <c r="A16" s="194"/>
      <c r="B16" s="195"/>
      <c r="C16" s="196"/>
      <c r="D16" s="196"/>
      <c r="E16" s="196"/>
      <c r="F16" s="197"/>
    </row>
    <row r="17" spans="1:6" ht="57.95" customHeight="1" x14ac:dyDescent="0.25">
      <c r="A17" s="194"/>
      <c r="B17" s="195"/>
      <c r="C17" s="196"/>
      <c r="D17" s="196"/>
      <c r="E17" s="196"/>
      <c r="F17" s="197"/>
    </row>
  </sheetData>
  <dataConsolidate/>
  <mergeCells count="7">
    <mergeCell ref="B10:H10"/>
    <mergeCell ref="B13:H13"/>
    <mergeCell ref="T2:U2"/>
    <mergeCell ref="B4:H4"/>
    <mergeCell ref="B7:H7"/>
    <mergeCell ref="F8:F9"/>
    <mergeCell ref="G8:G9"/>
  </mergeCells>
  <conditionalFormatting sqref="M1 M8:M9 M14">
    <cfRule type="cellIs" dxfId="77" priority="76" stopIfTrue="1" operator="greaterThanOrEqual">
      <formula>$U1</formula>
    </cfRule>
    <cfRule type="cellIs" dxfId="76" priority="77" stopIfTrue="1" operator="between">
      <formula>$T1</formula>
      <formula>$U1</formula>
    </cfRule>
    <cfRule type="cellIs" dxfId="75" priority="78" stopIfTrue="1" operator="lessThanOrEqual">
      <formula>$T1</formula>
    </cfRule>
  </conditionalFormatting>
  <conditionalFormatting sqref="P1">
    <cfRule type="cellIs" dxfId="74" priority="73" stopIfTrue="1" operator="greaterThanOrEqual">
      <formula>$U1</formula>
    </cfRule>
    <cfRule type="cellIs" dxfId="73" priority="74" stopIfTrue="1" operator="between">
      <formula>$T1</formula>
      <formula>$U1</formula>
    </cfRule>
    <cfRule type="cellIs" dxfId="72" priority="75" stopIfTrue="1" operator="lessThanOrEqual">
      <formula>$T1</formula>
    </cfRule>
  </conditionalFormatting>
  <conditionalFormatting sqref="S1">
    <cfRule type="cellIs" dxfId="71" priority="70" stopIfTrue="1" operator="greaterThanOrEqual">
      <formula>$U1</formula>
    </cfRule>
    <cfRule type="cellIs" dxfId="70" priority="71" stopIfTrue="1" operator="between">
      <formula>$T1</formula>
      <formula>$U1</formula>
    </cfRule>
    <cfRule type="cellIs" dxfId="69" priority="72" stopIfTrue="1" operator="lessThanOrEqual">
      <formula>$T1</formula>
    </cfRule>
  </conditionalFormatting>
  <conditionalFormatting sqref="AE1">
    <cfRule type="cellIs" dxfId="68" priority="67" stopIfTrue="1" operator="greaterThanOrEqual">
      <formula>$U1</formula>
    </cfRule>
    <cfRule type="cellIs" dxfId="67" priority="68" stopIfTrue="1" operator="between">
      <formula>$T1</formula>
      <formula>$U1</formula>
    </cfRule>
    <cfRule type="cellIs" dxfId="66" priority="69" stopIfTrue="1" operator="lessThanOrEqual">
      <formula>$T1</formula>
    </cfRule>
  </conditionalFormatting>
  <conditionalFormatting sqref="M7">
    <cfRule type="cellIs" dxfId="65" priority="64" stopIfTrue="1" operator="greaterThanOrEqual">
      <formula>$U7</formula>
    </cfRule>
    <cfRule type="cellIs" dxfId="64" priority="65" stopIfTrue="1" operator="between">
      <formula>$T7</formula>
      <formula>$U7</formula>
    </cfRule>
    <cfRule type="cellIs" dxfId="63" priority="66" stopIfTrue="1" operator="lessThanOrEqual">
      <formula>$T7</formula>
    </cfRule>
  </conditionalFormatting>
  <conditionalFormatting sqref="P7">
    <cfRule type="cellIs" dxfId="62" priority="61" stopIfTrue="1" operator="greaterThanOrEqual">
      <formula>$U7</formula>
    </cfRule>
    <cfRule type="cellIs" dxfId="61" priority="62" stopIfTrue="1" operator="between">
      <formula>$T7</formula>
      <formula>$U7</formula>
    </cfRule>
    <cfRule type="cellIs" dxfId="60" priority="63" stopIfTrue="1" operator="lessThanOrEqual">
      <formula>$T7</formula>
    </cfRule>
  </conditionalFormatting>
  <conditionalFormatting sqref="S7">
    <cfRule type="cellIs" dxfId="59" priority="58" stopIfTrue="1" operator="greaterThanOrEqual">
      <formula>$U7</formula>
    </cfRule>
    <cfRule type="cellIs" dxfId="58" priority="59" stopIfTrue="1" operator="between">
      <formula>$T7</formula>
      <formula>$U7</formula>
    </cfRule>
    <cfRule type="cellIs" dxfId="57" priority="60" stopIfTrue="1" operator="lessThanOrEqual">
      <formula>$T7</formula>
    </cfRule>
  </conditionalFormatting>
  <conditionalFormatting sqref="P10">
    <cfRule type="cellIs" dxfId="56" priority="55" stopIfTrue="1" operator="greaterThanOrEqual">
      <formula>$U10</formula>
    </cfRule>
    <cfRule type="cellIs" dxfId="55" priority="56" stopIfTrue="1" operator="between">
      <formula>$T10</formula>
      <formula>$U10</formula>
    </cfRule>
    <cfRule type="cellIs" dxfId="54" priority="57" stopIfTrue="1" operator="lessThanOrEqual">
      <formula>$T10</formula>
    </cfRule>
  </conditionalFormatting>
  <conditionalFormatting sqref="S10">
    <cfRule type="cellIs" dxfId="53" priority="52" stopIfTrue="1" operator="greaterThanOrEqual">
      <formula>$U10</formula>
    </cfRule>
    <cfRule type="cellIs" dxfId="52" priority="53" stopIfTrue="1" operator="between">
      <formula>$T10</formula>
      <formula>$U10</formula>
    </cfRule>
    <cfRule type="cellIs" dxfId="51" priority="54" stopIfTrue="1" operator="lessThanOrEqual">
      <formula>$T10</formula>
    </cfRule>
  </conditionalFormatting>
  <conditionalFormatting sqref="P8">
    <cfRule type="cellIs" dxfId="50" priority="49" stopIfTrue="1" operator="greaterThanOrEqual">
      <formula>$U8</formula>
    </cfRule>
    <cfRule type="cellIs" dxfId="49" priority="50" stopIfTrue="1" operator="between">
      <formula>$T8</formula>
      <formula>$U8</formula>
    </cfRule>
    <cfRule type="cellIs" dxfId="48" priority="51" stopIfTrue="1" operator="lessThanOrEqual">
      <formula>$T8</formula>
    </cfRule>
  </conditionalFormatting>
  <conditionalFormatting sqref="S8">
    <cfRule type="cellIs" dxfId="47" priority="46" stopIfTrue="1" operator="greaterThanOrEqual">
      <formula>$U8</formula>
    </cfRule>
    <cfRule type="cellIs" dxfId="46" priority="47" stopIfTrue="1" operator="between">
      <formula>$T8</formula>
      <formula>$U8</formula>
    </cfRule>
    <cfRule type="cellIs" dxfId="45" priority="48" stopIfTrue="1" operator="lessThanOrEqual">
      <formula>$T8</formula>
    </cfRule>
  </conditionalFormatting>
  <conditionalFormatting sqref="P9">
    <cfRule type="cellIs" dxfId="44" priority="43" stopIfTrue="1" operator="greaterThanOrEqual">
      <formula>$U9</formula>
    </cfRule>
    <cfRule type="cellIs" dxfId="43" priority="44" stopIfTrue="1" operator="between">
      <formula>$T9</formula>
      <formula>$U9</formula>
    </cfRule>
    <cfRule type="cellIs" dxfId="42" priority="45" stopIfTrue="1" operator="lessThanOrEqual">
      <formula>$T9</formula>
    </cfRule>
  </conditionalFormatting>
  <conditionalFormatting sqref="S9">
    <cfRule type="cellIs" dxfId="41" priority="40" stopIfTrue="1" operator="greaterThanOrEqual">
      <formula>$U9</formula>
    </cfRule>
    <cfRule type="cellIs" dxfId="40" priority="41" stopIfTrue="1" operator="between">
      <formula>$T9</formula>
      <formula>$U9</formula>
    </cfRule>
    <cfRule type="cellIs" dxfId="39" priority="42" stopIfTrue="1" operator="lessThanOrEqual">
      <formula>$T9</formula>
    </cfRule>
  </conditionalFormatting>
  <conditionalFormatting sqref="M13">
    <cfRule type="cellIs" dxfId="38" priority="37" stopIfTrue="1" operator="greaterThanOrEqual">
      <formula>$U13</formula>
    </cfRule>
    <cfRule type="cellIs" dxfId="37" priority="38" stopIfTrue="1" operator="between">
      <formula>$T13</formula>
      <formula>$U13</formula>
    </cfRule>
    <cfRule type="cellIs" dxfId="36" priority="39" stopIfTrue="1" operator="lessThanOrEqual">
      <formula>$T13</formula>
    </cfRule>
  </conditionalFormatting>
  <conditionalFormatting sqref="P13">
    <cfRule type="cellIs" dxfId="35" priority="34" stopIfTrue="1" operator="greaterThanOrEqual">
      <formula>$U13</formula>
    </cfRule>
    <cfRule type="cellIs" dxfId="34" priority="35" stopIfTrue="1" operator="between">
      <formula>$T13</formula>
      <formula>$U13</formula>
    </cfRule>
    <cfRule type="cellIs" dxfId="33" priority="36" stopIfTrue="1" operator="lessThanOrEqual">
      <formula>$T13</formula>
    </cfRule>
  </conditionalFormatting>
  <conditionalFormatting sqref="S13">
    <cfRule type="cellIs" dxfId="32" priority="31" stopIfTrue="1" operator="greaterThanOrEqual">
      <formula>$U13</formula>
    </cfRule>
    <cfRule type="cellIs" dxfId="31" priority="32" stopIfTrue="1" operator="between">
      <formula>$T13</formula>
      <formula>$U13</formula>
    </cfRule>
    <cfRule type="cellIs" dxfId="30" priority="33" stopIfTrue="1" operator="lessThanOrEqual">
      <formula>$T13</formula>
    </cfRule>
  </conditionalFormatting>
  <conditionalFormatting sqref="P14">
    <cfRule type="cellIs" dxfId="29" priority="28" stopIfTrue="1" operator="greaterThanOrEqual">
      <formula>$U14</formula>
    </cfRule>
    <cfRule type="cellIs" dxfId="28" priority="29" stopIfTrue="1" operator="between">
      <formula>$T14</formula>
      <formula>$U14</formula>
    </cfRule>
    <cfRule type="cellIs" dxfId="27" priority="30" stopIfTrue="1" operator="lessThanOrEqual">
      <formula>$T14</formula>
    </cfRule>
  </conditionalFormatting>
  <conditionalFormatting sqref="S14">
    <cfRule type="cellIs" dxfId="26" priority="25" stopIfTrue="1" operator="greaterThanOrEqual">
      <formula>$U14</formula>
    </cfRule>
    <cfRule type="cellIs" dxfId="25" priority="26" stopIfTrue="1" operator="between">
      <formula>$T14</formula>
      <formula>$U14</formula>
    </cfRule>
    <cfRule type="cellIs" dxfId="24" priority="27" stopIfTrue="1" operator="lessThanOrEqual">
      <formula>$T14</formula>
    </cfRule>
  </conditionalFormatting>
  <conditionalFormatting sqref="P4">
    <cfRule type="cellIs" dxfId="23" priority="22" stopIfTrue="1" operator="greaterThanOrEqual">
      <formula>$U4</formula>
    </cfRule>
    <cfRule type="cellIs" dxfId="22" priority="23" stopIfTrue="1" operator="between">
      <formula>$T4</formula>
      <formula>$U4</formula>
    </cfRule>
    <cfRule type="cellIs" dxfId="21" priority="24" stopIfTrue="1" operator="lessThanOrEqual">
      <formula>$T4</formula>
    </cfRule>
  </conditionalFormatting>
  <conditionalFormatting sqref="S4">
    <cfRule type="cellIs" dxfId="20" priority="19" stopIfTrue="1" operator="greaterThanOrEqual">
      <formula>$U4</formula>
    </cfRule>
    <cfRule type="cellIs" dxfId="19" priority="20" stopIfTrue="1" operator="between">
      <formula>$T4</formula>
      <formula>$U4</formula>
    </cfRule>
    <cfRule type="cellIs" dxfId="18" priority="21" stopIfTrue="1" operator="lessThanOrEqual">
      <formula>$T4</formula>
    </cfRule>
  </conditionalFormatting>
  <conditionalFormatting sqref="M4">
    <cfRule type="cellIs" dxfId="17" priority="16" stopIfTrue="1" operator="greaterThanOrEqual">
      <formula>$U4</formula>
    </cfRule>
    <cfRule type="cellIs" dxfId="16" priority="17" stopIfTrue="1" operator="between">
      <formula>$T4</formula>
      <formula>$U4</formula>
    </cfRule>
    <cfRule type="cellIs" dxfId="15" priority="18" stopIfTrue="1" operator="lessThanOrEqual">
      <formula>$T4</formula>
    </cfRule>
  </conditionalFormatting>
  <conditionalFormatting sqref="M5">
    <cfRule type="cellIs" dxfId="14" priority="13" stopIfTrue="1" operator="greaterThanOrEqual">
      <formula>$U5</formula>
    </cfRule>
    <cfRule type="cellIs" dxfId="13" priority="14" stopIfTrue="1" operator="between">
      <formula>$T5</formula>
      <formula>$U5</formula>
    </cfRule>
    <cfRule type="cellIs" dxfId="12" priority="15" stopIfTrue="1" operator="lessThanOrEqual">
      <formula>$T5</formula>
    </cfRule>
  </conditionalFormatting>
  <conditionalFormatting sqref="P5">
    <cfRule type="cellIs" dxfId="11" priority="10" stopIfTrue="1" operator="greaterThanOrEqual">
      <formula>$U5</formula>
    </cfRule>
    <cfRule type="cellIs" dxfId="10" priority="11" stopIfTrue="1" operator="between">
      <formula>$T5</formula>
      <formula>$U5</formula>
    </cfRule>
    <cfRule type="cellIs" dxfId="9" priority="12" stopIfTrue="1" operator="lessThanOrEqual">
      <formula>$T5</formula>
    </cfRule>
  </conditionalFormatting>
  <conditionalFormatting sqref="S5">
    <cfRule type="cellIs" dxfId="8" priority="7" stopIfTrue="1" operator="greaterThanOrEqual">
      <formula>$U5</formula>
    </cfRule>
    <cfRule type="cellIs" dxfId="7" priority="8" stopIfTrue="1" operator="between">
      <formula>$T5</formula>
      <formula>$U5</formula>
    </cfRule>
    <cfRule type="cellIs" dxfId="6" priority="9" stopIfTrue="1" operator="lessThanOrEqual">
      <formula>$T5</formula>
    </cfRule>
  </conditionalFormatting>
  <conditionalFormatting sqref="P11">
    <cfRule type="cellIs" dxfId="5" priority="4" stopIfTrue="1" operator="greaterThanOrEqual">
      <formula>$U11</formula>
    </cfRule>
    <cfRule type="cellIs" dxfId="4" priority="5" stopIfTrue="1" operator="between">
      <formula>$T11</formula>
      <formula>$U11</formula>
    </cfRule>
    <cfRule type="cellIs" dxfId="3" priority="6" stopIfTrue="1" operator="lessThanOrEqual">
      <formula>$T11</formula>
    </cfRule>
  </conditionalFormatting>
  <conditionalFormatting sqref="S11">
    <cfRule type="cellIs" dxfId="2" priority="1" stopIfTrue="1" operator="greaterThanOrEqual">
      <formula>$U11</formula>
    </cfRule>
    <cfRule type="cellIs" dxfId="1" priority="2" stopIfTrue="1" operator="between">
      <formula>$T11</formula>
      <formula>$U11</formula>
    </cfRule>
    <cfRule type="cellIs" dxfId="0" priority="3" stopIfTrue="1" operator="lessThanOrEqual">
      <formula>$T11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0" fitToHeight="0" orientation="landscape" cellComments="asDisplayed" r:id="rId1"/>
  <headerFooter alignWithMargins="0">
    <oddHeader>&amp;C&amp;"-,Corsivo grassetto"&amp;A CCIAA Trapani</oddHeader>
    <oddFooter>&amp;C&amp;"Calibri,Corsivo grassetto"&amp;12Pagina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zoomScaleNormal="100" workbookViewId="0">
      <selection sqref="A1:E1"/>
    </sheetView>
  </sheetViews>
  <sheetFormatPr defaultRowHeight="15" x14ac:dyDescent="0.25"/>
  <cols>
    <col min="1" max="1" width="3.140625" customWidth="1"/>
    <col min="2" max="2" width="59" customWidth="1"/>
    <col min="3" max="3" width="32.28515625" style="52" customWidth="1"/>
    <col min="4" max="4" width="51.85546875" customWidth="1"/>
    <col min="5" max="5" width="19.5703125" customWidth="1"/>
    <col min="6" max="6" width="18.42578125" customWidth="1"/>
    <col min="8" max="8" width="98" customWidth="1"/>
  </cols>
  <sheetData>
    <row r="1" spans="1:8" s="43" customFormat="1" ht="36" customHeight="1" thickTop="1" thickBot="1" x14ac:dyDescent="0.3">
      <c r="A1" s="303" t="s">
        <v>79</v>
      </c>
      <c r="B1" s="304"/>
      <c r="C1" s="304"/>
      <c r="D1" s="304"/>
      <c r="E1" s="305"/>
    </row>
    <row r="2" spans="1:8" s="48" customFormat="1" ht="41.25" customHeight="1" thickTop="1" thickBot="1" x14ac:dyDescent="0.3">
      <c r="A2" s="306" t="s">
        <v>82</v>
      </c>
      <c r="B2" s="307"/>
      <c r="C2" s="307"/>
      <c r="D2" s="307"/>
      <c r="E2" s="308"/>
    </row>
    <row r="3" spans="1:8" ht="48.75" customHeight="1" thickTop="1" x14ac:dyDescent="0.25">
      <c r="A3" s="301" t="s">
        <v>90</v>
      </c>
      <c r="B3" s="301"/>
      <c r="C3" s="302"/>
      <c r="D3" s="57" t="s">
        <v>132</v>
      </c>
      <c r="E3" s="58" t="s">
        <v>89</v>
      </c>
    </row>
    <row r="4" spans="1:8" s="52" customFormat="1" ht="23.25" customHeight="1" x14ac:dyDescent="0.2">
      <c r="A4" s="294">
        <v>1</v>
      </c>
      <c r="B4" s="296" t="s">
        <v>103</v>
      </c>
      <c r="C4" s="297"/>
      <c r="D4" s="297"/>
      <c r="E4" s="298"/>
    </row>
    <row r="5" spans="1:8" ht="48" customHeight="1" x14ac:dyDescent="0.25">
      <c r="A5" s="295"/>
      <c r="B5" s="299" t="s">
        <v>91</v>
      </c>
      <c r="C5" s="300"/>
      <c r="D5" s="54"/>
      <c r="E5" s="55" t="e">
        <f>VLOOKUP(D5,$B$43:$C$51,2,0)</f>
        <v>#N/A</v>
      </c>
    </row>
    <row r="6" spans="1:8" s="52" customFormat="1" ht="23.25" customHeight="1" x14ac:dyDescent="0.2">
      <c r="A6" s="294">
        <v>2</v>
      </c>
      <c r="B6" s="296" t="s">
        <v>104</v>
      </c>
      <c r="C6" s="297"/>
      <c r="D6" s="297"/>
      <c r="E6" s="298"/>
    </row>
    <row r="7" spans="1:8" ht="48" customHeight="1" x14ac:dyDescent="0.25">
      <c r="A7" s="295"/>
      <c r="B7" s="299" t="s">
        <v>105</v>
      </c>
      <c r="C7" s="300"/>
      <c r="D7" s="54"/>
      <c r="E7" s="55" t="e">
        <f>VLOOKUP(D7,$B$43:$C$51,2,0)</f>
        <v>#N/A</v>
      </c>
    </row>
    <row r="8" spans="1:8" s="52" customFormat="1" ht="23.25" customHeight="1" x14ac:dyDescent="0.2">
      <c r="A8" s="294">
        <v>3</v>
      </c>
      <c r="B8" s="296" t="s">
        <v>106</v>
      </c>
      <c r="C8" s="297"/>
      <c r="D8" s="297"/>
      <c r="E8" s="298"/>
    </row>
    <row r="9" spans="1:8" ht="48" customHeight="1" x14ac:dyDescent="0.25">
      <c r="A9" s="295"/>
      <c r="B9" s="299" t="s">
        <v>107</v>
      </c>
      <c r="C9" s="300"/>
      <c r="D9" s="54"/>
      <c r="E9" s="55" t="e">
        <f>VLOOKUP(D9,$B$43:$C$51,2,0)</f>
        <v>#N/A</v>
      </c>
    </row>
    <row r="10" spans="1:8" s="52" customFormat="1" ht="23.25" customHeight="1" x14ac:dyDescent="0.2">
      <c r="A10" s="294">
        <v>4</v>
      </c>
      <c r="B10" s="296" t="s">
        <v>108</v>
      </c>
      <c r="C10" s="297"/>
      <c r="D10" s="297"/>
      <c r="E10" s="298"/>
    </row>
    <row r="11" spans="1:8" ht="48" customHeight="1" x14ac:dyDescent="0.25">
      <c r="A11" s="295"/>
      <c r="B11" s="299" t="s">
        <v>109</v>
      </c>
      <c r="C11" s="300"/>
      <c r="D11" s="54"/>
      <c r="E11" s="55" t="e">
        <f>VLOOKUP(D11,$B$43:$C$51,2,0)</f>
        <v>#N/A</v>
      </c>
    </row>
    <row r="12" spans="1:8" s="52" customFormat="1" ht="23.25" customHeight="1" x14ac:dyDescent="0.2">
      <c r="A12" s="294">
        <v>5</v>
      </c>
      <c r="B12" s="296" t="s">
        <v>110</v>
      </c>
      <c r="C12" s="297"/>
      <c r="D12" s="297"/>
      <c r="E12" s="298"/>
    </row>
    <row r="13" spans="1:8" ht="48" customHeight="1" x14ac:dyDescent="0.25">
      <c r="A13" s="295"/>
      <c r="B13" s="299" t="s">
        <v>111</v>
      </c>
      <c r="C13" s="300"/>
      <c r="D13" s="54"/>
      <c r="E13" s="55" t="e">
        <f>VLOOKUP(D13,$B$43:$C$51,2,0)</f>
        <v>#N/A</v>
      </c>
    </row>
    <row r="14" spans="1:8" s="52" customFormat="1" ht="23.25" customHeight="1" x14ac:dyDescent="0.2">
      <c r="A14" s="294">
        <v>6</v>
      </c>
      <c r="B14" s="296" t="s">
        <v>112</v>
      </c>
      <c r="C14" s="297"/>
      <c r="D14" s="297"/>
      <c r="E14" s="298"/>
    </row>
    <row r="15" spans="1:8" ht="48" customHeight="1" x14ac:dyDescent="0.25">
      <c r="A15" s="295"/>
      <c r="B15" s="299" t="s">
        <v>113</v>
      </c>
      <c r="C15" s="300"/>
      <c r="D15" s="54"/>
      <c r="E15" s="55" t="e">
        <f>VLOOKUP(D15,$B$43:$C$51,2,0)</f>
        <v>#N/A</v>
      </c>
    </row>
    <row r="16" spans="1:8" s="52" customFormat="1" ht="23.25" customHeight="1" x14ac:dyDescent="0.2">
      <c r="A16" s="294">
        <v>7</v>
      </c>
      <c r="B16" s="296" t="s">
        <v>114</v>
      </c>
      <c r="C16" s="297"/>
      <c r="D16" s="297"/>
      <c r="E16" s="298"/>
      <c r="H16" s="61"/>
    </row>
    <row r="17" spans="1:8" ht="48" customHeight="1" x14ac:dyDescent="0.25">
      <c r="A17" s="295"/>
      <c r="B17" s="299" t="s">
        <v>115</v>
      </c>
      <c r="C17" s="300"/>
      <c r="D17" s="54"/>
      <c r="E17" s="55" t="e">
        <f>VLOOKUP(D17,$B$43:$C$51,2,0)</f>
        <v>#N/A</v>
      </c>
      <c r="H17" s="59"/>
    </row>
    <row r="18" spans="1:8" s="52" customFormat="1" ht="23.25" customHeight="1" x14ac:dyDescent="0.2">
      <c r="A18" s="294">
        <v>8</v>
      </c>
      <c r="B18" s="296" t="s">
        <v>131</v>
      </c>
      <c r="C18" s="297"/>
      <c r="D18" s="297"/>
      <c r="E18" s="298"/>
      <c r="H18" s="61"/>
    </row>
    <row r="19" spans="1:8" ht="48" customHeight="1" x14ac:dyDescent="0.25">
      <c r="A19" s="295"/>
      <c r="B19" s="299" t="s">
        <v>116</v>
      </c>
      <c r="C19" s="300"/>
      <c r="D19" s="54"/>
      <c r="E19" s="55" t="e">
        <f>VLOOKUP(D19,$B$43:$C$51,2,0)</f>
        <v>#N/A</v>
      </c>
      <c r="H19" s="59"/>
    </row>
    <row r="20" spans="1:8" s="52" customFormat="1" ht="23.25" customHeight="1" x14ac:dyDescent="0.2">
      <c r="A20" s="294">
        <v>9</v>
      </c>
      <c r="B20" s="296" t="s">
        <v>118</v>
      </c>
      <c r="C20" s="297"/>
      <c r="D20" s="297"/>
      <c r="E20" s="298"/>
      <c r="H20" s="61"/>
    </row>
    <row r="21" spans="1:8" ht="48" customHeight="1" x14ac:dyDescent="0.25">
      <c r="A21" s="295"/>
      <c r="B21" s="299" t="s">
        <v>117</v>
      </c>
      <c r="C21" s="300"/>
      <c r="D21" s="54"/>
      <c r="E21" s="55" t="e">
        <f>VLOOKUP(D21,$B$43:$C$51,2,0)</f>
        <v>#N/A</v>
      </c>
    </row>
    <row r="22" spans="1:8" s="52" customFormat="1" ht="23.25" customHeight="1" x14ac:dyDescent="0.2">
      <c r="A22" s="294">
        <v>10</v>
      </c>
      <c r="B22" s="296" t="s">
        <v>119</v>
      </c>
      <c r="C22" s="297"/>
      <c r="D22" s="297"/>
      <c r="E22" s="298"/>
    </row>
    <row r="23" spans="1:8" ht="48" customHeight="1" x14ac:dyDescent="0.25">
      <c r="A23" s="295"/>
      <c r="B23" s="299" t="s">
        <v>120</v>
      </c>
      <c r="C23" s="300"/>
      <c r="D23" s="54"/>
      <c r="E23" s="55" t="e">
        <f>VLOOKUP(D23,$B$43:$C$51,2,0)</f>
        <v>#N/A</v>
      </c>
    </row>
    <row r="24" spans="1:8" s="52" customFormat="1" ht="23.25" customHeight="1" x14ac:dyDescent="0.2">
      <c r="A24" s="294">
        <v>11</v>
      </c>
      <c r="B24" s="296" t="s">
        <v>121</v>
      </c>
      <c r="C24" s="297"/>
      <c r="D24" s="297"/>
      <c r="E24" s="298"/>
    </row>
    <row r="25" spans="1:8" ht="48" customHeight="1" x14ac:dyDescent="0.25">
      <c r="A25" s="295"/>
      <c r="B25" s="299" t="s">
        <v>122</v>
      </c>
      <c r="C25" s="300"/>
      <c r="D25" s="54"/>
      <c r="E25" s="55" t="e">
        <f>VLOOKUP(D25,$B$43:$C$51,2,0)</f>
        <v>#N/A</v>
      </c>
    </row>
    <row r="26" spans="1:8" s="52" customFormat="1" ht="23.25" customHeight="1" x14ac:dyDescent="0.2">
      <c r="A26" s="294">
        <v>12</v>
      </c>
      <c r="B26" s="296" t="s">
        <v>123</v>
      </c>
      <c r="C26" s="297"/>
      <c r="D26" s="297"/>
      <c r="E26" s="298"/>
    </row>
    <row r="27" spans="1:8" ht="48" customHeight="1" x14ac:dyDescent="0.25">
      <c r="A27" s="295"/>
      <c r="B27" s="299" t="s">
        <v>124</v>
      </c>
      <c r="C27" s="300"/>
      <c r="D27" s="54"/>
      <c r="E27" s="55" t="e">
        <f>VLOOKUP(D27,$B$43:$C$51,2,0)</f>
        <v>#N/A</v>
      </c>
    </row>
    <row r="28" spans="1:8" s="52" customFormat="1" ht="23.25" customHeight="1" x14ac:dyDescent="0.2">
      <c r="A28" s="294">
        <v>13</v>
      </c>
      <c r="B28" s="296" t="s">
        <v>125</v>
      </c>
      <c r="C28" s="297"/>
      <c r="D28" s="297"/>
      <c r="E28" s="298"/>
    </row>
    <row r="29" spans="1:8" ht="48" customHeight="1" x14ac:dyDescent="0.25">
      <c r="A29" s="295"/>
      <c r="B29" s="299" t="s">
        <v>126</v>
      </c>
      <c r="C29" s="300"/>
      <c r="D29" s="54"/>
      <c r="E29" s="55" t="e">
        <f>VLOOKUP(D29,$B$43:$C$51,2,0)</f>
        <v>#N/A</v>
      </c>
    </row>
    <row r="30" spans="1:8" s="52" customFormat="1" ht="23.25" customHeight="1" x14ac:dyDescent="0.2">
      <c r="A30" s="294">
        <v>14</v>
      </c>
      <c r="B30" s="296" t="s">
        <v>127</v>
      </c>
      <c r="C30" s="297"/>
      <c r="D30" s="297"/>
      <c r="E30" s="298"/>
    </row>
    <row r="31" spans="1:8" ht="48" customHeight="1" x14ac:dyDescent="0.25">
      <c r="A31" s="295"/>
      <c r="B31" s="299" t="s">
        <v>128</v>
      </c>
      <c r="C31" s="300"/>
      <c r="D31" s="54"/>
      <c r="E31" s="55" t="e">
        <f>VLOOKUP(D31,$B$43:$C$51,2,0)</f>
        <v>#N/A</v>
      </c>
    </row>
    <row r="32" spans="1:8" s="52" customFormat="1" ht="23.25" customHeight="1" x14ac:dyDescent="0.2">
      <c r="A32" s="294">
        <v>15</v>
      </c>
      <c r="B32" s="296" t="s">
        <v>129</v>
      </c>
      <c r="C32" s="297"/>
      <c r="D32" s="297"/>
      <c r="E32" s="298"/>
    </row>
    <row r="33" spans="1:5" ht="48" customHeight="1" x14ac:dyDescent="0.25">
      <c r="A33" s="295"/>
      <c r="B33" s="299" t="s">
        <v>130</v>
      </c>
      <c r="C33" s="300"/>
      <c r="D33" s="60"/>
      <c r="E33" s="55" t="e">
        <f>VLOOKUP(D33,$B$43:$C$51,2,0)</f>
        <v>#N/A</v>
      </c>
    </row>
    <row r="34" spans="1:5" ht="15.75" x14ac:dyDescent="0.25">
      <c r="B34" s="59"/>
    </row>
    <row r="35" spans="1:5" s="48" customFormat="1" ht="36" customHeight="1" x14ac:dyDescent="0.25">
      <c r="A35" s="292" t="s">
        <v>57</v>
      </c>
      <c r="B35" s="293"/>
      <c r="C35" s="293"/>
      <c r="D35" s="50" t="s">
        <v>74</v>
      </c>
      <c r="E35" s="47" t="e">
        <f>SUM(E4:E33)</f>
        <v>#N/A</v>
      </c>
    </row>
    <row r="36" spans="1:5" s="48" customFormat="1" ht="24" customHeight="1" x14ac:dyDescent="0.25">
      <c r="A36" s="292"/>
      <c r="B36" s="293"/>
      <c r="C36" s="293"/>
      <c r="D36" s="46"/>
    </row>
    <row r="37" spans="1:5" s="48" customFormat="1" ht="24" customHeight="1" x14ac:dyDescent="0.25">
      <c r="A37" s="292"/>
      <c r="B37" s="293"/>
      <c r="C37" s="293"/>
      <c r="D37" s="50" t="s">
        <v>75</v>
      </c>
      <c r="E37" s="49">
        <f>COUNTA(E4:E33)</f>
        <v>15</v>
      </c>
    </row>
    <row r="38" spans="1:5" s="48" customFormat="1" ht="24" customHeight="1" x14ac:dyDescent="0.25">
      <c r="A38" s="292"/>
      <c r="B38" s="293"/>
      <c r="C38" s="293"/>
    </row>
    <row r="39" spans="1:5" ht="15.75" x14ac:dyDescent="0.25">
      <c r="B39" s="59"/>
    </row>
    <row r="40" spans="1:5" ht="15.75" x14ac:dyDescent="0.25">
      <c r="B40" s="59"/>
    </row>
    <row r="41" spans="1:5" ht="15.75" x14ac:dyDescent="0.25">
      <c r="B41" s="51" t="s">
        <v>92</v>
      </c>
    </row>
    <row r="42" spans="1:5" ht="15.75" x14ac:dyDescent="0.25">
      <c r="B42" s="51" t="s">
        <v>88</v>
      </c>
      <c r="C42" s="51" t="s">
        <v>93</v>
      </c>
    </row>
    <row r="43" spans="1:5" x14ac:dyDescent="0.25">
      <c r="B43" s="56" t="s">
        <v>102</v>
      </c>
      <c r="C43" s="56" t="s">
        <v>102</v>
      </c>
    </row>
    <row r="44" spans="1:5" ht="21.75" customHeight="1" x14ac:dyDescent="0.25">
      <c r="B44" s="53" t="s">
        <v>94</v>
      </c>
      <c r="C44" s="53">
        <v>0</v>
      </c>
    </row>
    <row r="45" spans="1:5" ht="21.75" customHeight="1" x14ac:dyDescent="0.25">
      <c r="B45" s="53" t="s">
        <v>95</v>
      </c>
      <c r="C45" s="53">
        <v>4</v>
      </c>
      <c r="D45" s="52"/>
    </row>
    <row r="46" spans="1:5" ht="21.75" customHeight="1" x14ac:dyDescent="0.25">
      <c r="B46" s="53" t="s">
        <v>96</v>
      </c>
      <c r="C46" s="53">
        <v>6</v>
      </c>
    </row>
    <row r="47" spans="1:5" ht="21.75" customHeight="1" x14ac:dyDescent="0.25">
      <c r="B47" s="53" t="s">
        <v>97</v>
      </c>
      <c r="C47" s="53">
        <v>7</v>
      </c>
    </row>
    <row r="48" spans="1:5" ht="21.75" customHeight="1" x14ac:dyDescent="0.25">
      <c r="B48" s="53" t="s">
        <v>98</v>
      </c>
      <c r="C48" s="53">
        <v>8</v>
      </c>
    </row>
    <row r="49" spans="2:3" ht="21.75" customHeight="1" x14ac:dyDescent="0.25">
      <c r="B49" s="53" t="s">
        <v>99</v>
      </c>
      <c r="C49" s="53">
        <v>9</v>
      </c>
    </row>
    <row r="50" spans="2:3" ht="46.5" customHeight="1" x14ac:dyDescent="0.25">
      <c r="B50" s="53" t="s">
        <v>100</v>
      </c>
      <c r="C50" s="53">
        <v>9.5</v>
      </c>
    </row>
    <row r="51" spans="2:3" ht="34.5" customHeight="1" x14ac:dyDescent="0.25">
      <c r="B51" s="53" t="s">
        <v>101</v>
      </c>
      <c r="C51" s="53">
        <v>10</v>
      </c>
    </row>
    <row r="52" spans="2:3" ht="15" customHeight="1" x14ac:dyDescent="0.25"/>
    <row r="53" spans="2:3" ht="15" customHeight="1" x14ac:dyDescent="0.25"/>
    <row r="54" spans="2:3" ht="19.5" customHeight="1" x14ac:dyDescent="0.25"/>
    <row r="55" spans="2:3" ht="37.5" customHeight="1" x14ac:dyDescent="0.25"/>
    <row r="56" spans="2:3" ht="40.5" customHeight="1" x14ac:dyDescent="0.25"/>
  </sheetData>
  <mergeCells count="49">
    <mergeCell ref="A1:E1"/>
    <mergeCell ref="A10:A11"/>
    <mergeCell ref="B10:E10"/>
    <mergeCell ref="B11:C11"/>
    <mergeCell ref="A12:A13"/>
    <mergeCell ref="B12:E12"/>
    <mergeCell ref="B13:C13"/>
    <mergeCell ref="A2:E2"/>
    <mergeCell ref="B5:C5"/>
    <mergeCell ref="B4:E4"/>
    <mergeCell ref="A6:A7"/>
    <mergeCell ref="B6:E6"/>
    <mergeCell ref="B7:C7"/>
    <mergeCell ref="A14:A15"/>
    <mergeCell ref="B14:E14"/>
    <mergeCell ref="B15:C15"/>
    <mergeCell ref="A4:A5"/>
    <mergeCell ref="A3:C3"/>
    <mergeCell ref="A8:A9"/>
    <mergeCell ref="B8:E8"/>
    <mergeCell ref="B9:C9"/>
    <mergeCell ref="A16:A17"/>
    <mergeCell ref="B16:E16"/>
    <mergeCell ref="B17:C17"/>
    <mergeCell ref="A18:A19"/>
    <mergeCell ref="B18:E18"/>
    <mergeCell ref="B19:C19"/>
    <mergeCell ref="A24:A25"/>
    <mergeCell ref="B25:C25"/>
    <mergeCell ref="B22:E22"/>
    <mergeCell ref="B24:E24"/>
    <mergeCell ref="A20:A21"/>
    <mergeCell ref="B20:E20"/>
    <mergeCell ref="B21:C21"/>
    <mergeCell ref="A22:A23"/>
    <mergeCell ref="B23:C23"/>
    <mergeCell ref="A26:A27"/>
    <mergeCell ref="B26:E26"/>
    <mergeCell ref="B27:C27"/>
    <mergeCell ref="A28:A29"/>
    <mergeCell ref="B28:E28"/>
    <mergeCell ref="B29:C29"/>
    <mergeCell ref="A35:C38"/>
    <mergeCell ref="A30:A31"/>
    <mergeCell ref="B30:E30"/>
    <mergeCell ref="B31:C31"/>
    <mergeCell ref="A32:A33"/>
    <mergeCell ref="B32:E32"/>
    <mergeCell ref="B33:C33"/>
  </mergeCells>
  <dataValidations count="1">
    <dataValidation type="list" allowBlank="1" showInputMessage="1" showErrorMessage="1" sqref="D5 D31 D29 D25 D21 D19 D17 D15 D13 D11 D7 D9 D23 D27 D33">
      <formula1>$B$43:$B$51</formula1>
    </dataValidation>
  </dataValidations>
  <pageMargins left="0.43307086614173229" right="0.47244094488188981" top="0.51181102362204722" bottom="0.62992125984251968" header="0.27559055118110237" footer="0.31496062992125984"/>
  <pageSetup paperSize="9" scale="56" fitToHeight="0" orientation="portrait" r:id="rId1"/>
  <headerFooter>
    <oddFooter>&amp;CPagina &amp;P di &amp;N&amp;R&amp;"-,Corsivo grassetto"Telos Consulting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Criteri_Dipendenti</vt:lpstr>
      <vt:lpstr>Valutazione_Complessiva_Sintesi</vt:lpstr>
      <vt:lpstr>IV AAGG e Reg</vt:lpstr>
      <vt:lpstr>Valutazione qualitativa_Dirigen</vt:lpstr>
      <vt:lpstr>'Valutazione qualitativa_Dirigen'!Area_stampa</vt:lpstr>
      <vt:lpstr>Valutazione_Complessiva_Sintesi!Area_stampa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Telos</dc:creator>
  <cp:lastModifiedBy>Roberto</cp:lastModifiedBy>
  <cp:lastPrinted>2012-12-21T16:18:52Z</cp:lastPrinted>
  <dcterms:created xsi:type="dcterms:W3CDTF">2011-02-14T11:05:21Z</dcterms:created>
  <dcterms:modified xsi:type="dcterms:W3CDTF">2016-04-27T15:57:40Z</dcterms:modified>
</cp:coreProperties>
</file>